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jduda\Desktop\Półroczne 2025\Pisma przewodnie\"/>
    </mc:Choice>
  </mc:AlternateContent>
  <bookViews>
    <workbookView xWindow="0" yWindow="0" windowWidth="28800" windowHeight="14100" activeTab="1"/>
  </bookViews>
  <sheets>
    <sheet name="ZBIORCZE" sheetId="5" r:id="rId1"/>
    <sheet name="SUMA" sheetId="4" r:id="rId2"/>
    <sheet name="IO" sheetId="3" r:id="rId3"/>
    <sheet name="IF" sheetId="2" r:id="rId4"/>
    <sheet name="IG" sheetId="1" r:id="rId5"/>
  </sheets>
  <definedNames>
    <definedName name="_xlnm.Print_Area" localSheetId="3">IF!$A$1:$AB$35</definedName>
    <definedName name="_xlnm.Print_Area" localSheetId="4">IG!$A$1:$AB$35</definedName>
    <definedName name="_xlnm.Print_Area" localSheetId="2">IO!$A$1:$AB$35</definedName>
    <definedName name="_xlnm.Print_Area" localSheetId="1">SUMA!$A$1:$AB$35</definedName>
    <definedName name="_xlnm.Print_Area" localSheetId="0">ZBIORCZE!$A$1:$AB$97</definedName>
    <definedName name="_xlnm.Print_Titles" localSheetId="3">IF!$15:$15</definedName>
    <definedName name="_xlnm.Print_Titles" localSheetId="4">IG!$15:$15</definedName>
    <definedName name="_xlnm.Print_Titles" localSheetId="2">IO!$15:$15</definedName>
    <definedName name="_xlnm.Print_Titles" localSheetId="1">SUMA!$15:$15</definedName>
    <definedName name="_xlnm.Print_Titles" localSheetId="0">ZBIORCZE!$15:$15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2" i="2" l="1"/>
  <c r="Q32" i="2"/>
  <c r="J32" i="2"/>
  <c r="H32" i="2" s="1"/>
  <c r="G32" i="2" s="1"/>
  <c r="S31" i="2"/>
  <c r="Q31" i="2"/>
  <c r="J31" i="2"/>
  <c r="H31" i="2"/>
  <c r="G31" i="2" s="1"/>
  <c r="S30" i="2"/>
  <c r="Q30" i="2" s="1"/>
  <c r="G30" i="2" s="1"/>
  <c r="J30" i="2"/>
  <c r="H30" i="2"/>
  <c r="S29" i="2"/>
  <c r="Q29" i="2" s="1"/>
  <c r="G29" i="2" s="1"/>
  <c r="J29" i="2"/>
  <c r="H29" i="2"/>
  <c r="S28" i="2"/>
  <c r="Q28" i="2" s="1"/>
  <c r="J28" i="2"/>
  <c r="H28" i="2" s="1"/>
  <c r="G28" i="2" s="1"/>
  <c r="S27" i="2"/>
  <c r="Q27" i="2"/>
  <c r="J27" i="2"/>
  <c r="H27" i="2" s="1"/>
  <c r="G27" i="2" s="1"/>
  <c r="S26" i="2"/>
  <c r="Q26" i="2"/>
  <c r="J26" i="2"/>
  <c r="H26" i="2" s="1"/>
  <c r="G26" i="2" s="1"/>
  <c r="S25" i="2"/>
  <c r="Q25" i="2"/>
  <c r="J25" i="2"/>
  <c r="H25" i="2"/>
  <c r="G25" i="2" s="1"/>
  <c r="S24" i="2"/>
  <c r="Q24" i="2" s="1"/>
  <c r="G24" i="2" s="1"/>
  <c r="J24" i="2"/>
  <c r="H24" i="2"/>
  <c r="S23" i="2"/>
  <c r="Q23" i="2" s="1"/>
  <c r="G23" i="2" s="1"/>
  <c r="J23" i="2"/>
  <c r="H23" i="2"/>
  <c r="S22" i="2"/>
  <c r="Q22" i="2" s="1"/>
  <c r="J22" i="2"/>
  <c r="H22" i="2" s="1"/>
  <c r="G22" i="2" s="1"/>
  <c r="S21" i="2"/>
  <c r="Q21" i="2"/>
  <c r="J21" i="2"/>
  <c r="H21" i="2" s="1"/>
  <c r="G21" i="2" s="1"/>
  <c r="S20" i="2"/>
  <c r="Q20" i="2"/>
  <c r="J20" i="2"/>
  <c r="H20" i="2" s="1"/>
  <c r="G20" i="2" s="1"/>
  <c r="S19" i="2"/>
  <c r="Q19" i="2"/>
  <c r="J19" i="2"/>
  <c r="H19" i="2"/>
  <c r="G19" i="2" s="1"/>
  <c r="S18" i="2"/>
  <c r="Q18" i="2" s="1"/>
  <c r="G18" i="2" s="1"/>
  <c r="J18" i="2"/>
  <c r="H18" i="2"/>
  <c r="S17" i="2"/>
  <c r="Q17" i="2" s="1"/>
  <c r="G17" i="2" s="1"/>
  <c r="J17" i="2"/>
  <c r="H17" i="2"/>
  <c r="S32" i="1" l="1"/>
  <c r="Q32" i="1"/>
  <c r="J32" i="1"/>
  <c r="H32" i="1"/>
  <c r="G32" i="1"/>
  <c r="S31" i="1"/>
  <c r="Q31" i="1"/>
  <c r="J31" i="1"/>
  <c r="H31" i="1"/>
  <c r="G31" i="1"/>
  <c r="S30" i="1"/>
  <c r="Q30" i="1" s="1"/>
  <c r="G30" i="1" s="1"/>
  <c r="J30" i="1"/>
  <c r="H30" i="1"/>
  <c r="S29" i="1"/>
  <c r="Q29" i="1"/>
  <c r="G29" i="1" s="1"/>
  <c r="J29" i="1"/>
  <c r="H29" i="1"/>
  <c r="S28" i="1"/>
  <c r="Q28" i="1"/>
  <c r="J28" i="1"/>
  <c r="H28" i="1" s="1"/>
  <c r="G28" i="1" s="1"/>
  <c r="S27" i="1"/>
  <c r="Q27" i="1"/>
  <c r="J27" i="1"/>
  <c r="H27" i="1"/>
  <c r="G27" i="1" s="1"/>
  <c r="S26" i="1"/>
  <c r="Q26" i="1"/>
  <c r="J26" i="1"/>
  <c r="H26" i="1"/>
  <c r="G26" i="1"/>
  <c r="S25" i="1"/>
  <c r="Q25" i="1"/>
  <c r="J25" i="1"/>
  <c r="H25" i="1"/>
  <c r="G25" i="1"/>
  <c r="S24" i="1"/>
  <c r="Q24" i="1" s="1"/>
  <c r="G24" i="1" s="1"/>
  <c r="J24" i="1"/>
  <c r="H24" i="1"/>
  <c r="S23" i="1"/>
  <c r="Q23" i="1"/>
  <c r="G23" i="1" s="1"/>
  <c r="J23" i="1"/>
  <c r="H23" i="1"/>
  <c r="S22" i="1"/>
  <c r="Q22" i="1"/>
  <c r="J22" i="1"/>
  <c r="H22" i="1" s="1"/>
  <c r="G22" i="1" s="1"/>
  <c r="S21" i="1"/>
  <c r="Q21" i="1"/>
  <c r="J21" i="1"/>
  <c r="H21" i="1"/>
  <c r="G21" i="1" s="1"/>
  <c r="S20" i="1"/>
  <c r="Q20" i="1"/>
  <c r="J20" i="1"/>
  <c r="H20" i="1"/>
  <c r="G20" i="1"/>
  <c r="S19" i="1"/>
  <c r="Q19" i="1"/>
  <c r="J19" i="1"/>
  <c r="H19" i="1"/>
  <c r="G19" i="1"/>
  <c r="S18" i="1"/>
  <c r="Q18" i="1" s="1"/>
  <c r="G18" i="1" s="1"/>
  <c r="J18" i="1"/>
  <c r="H18" i="1"/>
  <c r="S17" i="1"/>
  <c r="Q17" i="1"/>
  <c r="G17" i="1" s="1"/>
  <c r="J17" i="1"/>
  <c r="H17" i="1"/>
  <c r="D91" i="5" l="1"/>
  <c r="D90" i="5"/>
  <c r="D89" i="5"/>
  <c r="D88" i="5" s="1"/>
  <c r="Z83" i="5"/>
  <c r="Y83" i="5"/>
  <c r="X83" i="5"/>
  <c r="W83" i="5"/>
  <c r="V83" i="5"/>
  <c r="U83" i="5"/>
  <c r="T83" i="5"/>
  <c r="Z82" i="5"/>
  <c r="Y82" i="5"/>
  <c r="X82" i="5"/>
  <c r="W82" i="5"/>
  <c r="V82" i="5"/>
  <c r="U82" i="5"/>
  <c r="T82" i="5"/>
  <c r="Z81" i="5"/>
  <c r="Y81" i="5"/>
  <c r="X81" i="5"/>
  <c r="W81" i="5"/>
  <c r="V81" i="5"/>
  <c r="U81" i="5"/>
  <c r="T81" i="5"/>
  <c r="Z80" i="5"/>
  <c r="Y80" i="5"/>
  <c r="X80" i="5"/>
  <c r="W80" i="5"/>
  <c r="V80" i="5"/>
  <c r="U80" i="5"/>
  <c r="T80" i="5"/>
  <c r="Z79" i="5"/>
  <c r="Y79" i="5"/>
  <c r="X79" i="5"/>
  <c r="W79" i="5"/>
  <c r="V79" i="5"/>
  <c r="U79" i="5"/>
  <c r="T79" i="5"/>
  <c r="Z78" i="5"/>
  <c r="Y78" i="5"/>
  <c r="X78" i="5"/>
  <c r="W78" i="5"/>
  <c r="V78" i="5"/>
  <c r="U78" i="5"/>
  <c r="T78" i="5"/>
  <c r="Z77" i="5"/>
  <c r="Y77" i="5"/>
  <c r="X77" i="5"/>
  <c r="W77" i="5"/>
  <c r="V77" i="5"/>
  <c r="U77" i="5"/>
  <c r="T77" i="5"/>
  <c r="Z76" i="5"/>
  <c r="Y76" i="5"/>
  <c r="X76" i="5"/>
  <c r="W76" i="5"/>
  <c r="V76" i="5"/>
  <c r="U76" i="5"/>
  <c r="T76" i="5"/>
  <c r="Z75" i="5"/>
  <c r="Y75" i="5"/>
  <c r="X75" i="5"/>
  <c r="W75" i="5"/>
  <c r="V75" i="5"/>
  <c r="U75" i="5"/>
  <c r="T75" i="5"/>
  <c r="Z74" i="5"/>
  <c r="Y74" i="5"/>
  <c r="X74" i="5"/>
  <c r="W74" i="5"/>
  <c r="V74" i="5"/>
  <c r="U74" i="5"/>
  <c r="T74" i="5"/>
  <c r="Z73" i="5"/>
  <c r="Y73" i="5"/>
  <c r="X73" i="5"/>
  <c r="W73" i="5"/>
  <c r="V73" i="5"/>
  <c r="U73" i="5"/>
  <c r="T73" i="5"/>
  <c r="Z72" i="5"/>
  <c r="Y72" i="5"/>
  <c r="X72" i="5"/>
  <c r="W72" i="5"/>
  <c r="V72" i="5"/>
  <c r="U72" i="5"/>
  <c r="T72" i="5"/>
  <c r="Z71" i="5"/>
  <c r="Y71" i="5"/>
  <c r="X71" i="5"/>
  <c r="W71" i="5"/>
  <c r="V71" i="5"/>
  <c r="U71" i="5"/>
  <c r="T71" i="5"/>
  <c r="Z70" i="5"/>
  <c r="Y70" i="5"/>
  <c r="X70" i="5"/>
  <c r="W70" i="5"/>
  <c r="V70" i="5"/>
  <c r="U70" i="5"/>
  <c r="T70" i="5"/>
  <c r="Z69" i="5"/>
  <c r="Y69" i="5"/>
  <c r="X69" i="5"/>
  <c r="W69" i="5"/>
  <c r="V69" i="5"/>
  <c r="U69" i="5"/>
  <c r="T69" i="5"/>
  <c r="Z68" i="5"/>
  <c r="Y68" i="5"/>
  <c r="X68" i="5"/>
  <c r="W68" i="5"/>
  <c r="V68" i="5"/>
  <c r="U68" i="5"/>
  <c r="T68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P83" i="5"/>
  <c r="O83" i="5"/>
  <c r="N83" i="5"/>
  <c r="M83" i="5"/>
  <c r="L83" i="5"/>
  <c r="K83" i="5"/>
  <c r="P82" i="5"/>
  <c r="O82" i="5"/>
  <c r="N82" i="5"/>
  <c r="M82" i="5"/>
  <c r="L82" i="5"/>
  <c r="K82" i="5"/>
  <c r="P81" i="5"/>
  <c r="O81" i="5"/>
  <c r="N81" i="5"/>
  <c r="M81" i="5"/>
  <c r="L81" i="5"/>
  <c r="K81" i="5"/>
  <c r="P80" i="5"/>
  <c r="O80" i="5"/>
  <c r="N80" i="5"/>
  <c r="M80" i="5"/>
  <c r="L80" i="5"/>
  <c r="K80" i="5"/>
  <c r="P79" i="5"/>
  <c r="O79" i="5"/>
  <c r="N79" i="5"/>
  <c r="M79" i="5"/>
  <c r="L79" i="5"/>
  <c r="K79" i="5"/>
  <c r="P78" i="5"/>
  <c r="O78" i="5"/>
  <c r="N78" i="5"/>
  <c r="M78" i="5"/>
  <c r="L78" i="5"/>
  <c r="K78" i="5"/>
  <c r="P77" i="5"/>
  <c r="O77" i="5"/>
  <c r="N77" i="5"/>
  <c r="M77" i="5"/>
  <c r="L77" i="5"/>
  <c r="K77" i="5"/>
  <c r="P76" i="5"/>
  <c r="O76" i="5"/>
  <c r="N76" i="5"/>
  <c r="M76" i="5"/>
  <c r="L76" i="5"/>
  <c r="K76" i="5"/>
  <c r="P75" i="5"/>
  <c r="O75" i="5"/>
  <c r="N75" i="5"/>
  <c r="M75" i="5"/>
  <c r="L75" i="5"/>
  <c r="K75" i="5"/>
  <c r="P74" i="5"/>
  <c r="O74" i="5"/>
  <c r="N74" i="5"/>
  <c r="M74" i="5"/>
  <c r="L74" i="5"/>
  <c r="K74" i="5"/>
  <c r="P73" i="5"/>
  <c r="O73" i="5"/>
  <c r="N73" i="5"/>
  <c r="M73" i="5"/>
  <c r="L73" i="5"/>
  <c r="K73" i="5"/>
  <c r="P72" i="5"/>
  <c r="O72" i="5"/>
  <c r="N72" i="5"/>
  <c r="M72" i="5"/>
  <c r="L72" i="5"/>
  <c r="K72" i="5"/>
  <c r="P71" i="5"/>
  <c r="O71" i="5"/>
  <c r="N71" i="5"/>
  <c r="M71" i="5"/>
  <c r="L71" i="5"/>
  <c r="K71" i="5"/>
  <c r="P70" i="5"/>
  <c r="O70" i="5"/>
  <c r="N70" i="5"/>
  <c r="M70" i="5"/>
  <c r="L70" i="5"/>
  <c r="K70" i="5"/>
  <c r="P69" i="5"/>
  <c r="O69" i="5"/>
  <c r="N69" i="5"/>
  <c r="M69" i="5"/>
  <c r="L69" i="5"/>
  <c r="K69" i="5"/>
  <c r="P68" i="5"/>
  <c r="O68" i="5"/>
  <c r="O67" i="5" s="1"/>
  <c r="N68" i="5"/>
  <c r="N67" i="5" s="1"/>
  <c r="M68" i="5"/>
  <c r="L68" i="5"/>
  <c r="K68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E68" i="5"/>
  <c r="F68" i="5"/>
  <c r="D68" i="5"/>
  <c r="Z66" i="5"/>
  <c r="Y66" i="5"/>
  <c r="X66" i="5"/>
  <c r="W66" i="5"/>
  <c r="V66" i="5"/>
  <c r="U66" i="5"/>
  <c r="T66" i="5"/>
  <c r="Z65" i="5"/>
  <c r="Y65" i="5"/>
  <c r="X65" i="5"/>
  <c r="W65" i="5"/>
  <c r="V65" i="5"/>
  <c r="U65" i="5"/>
  <c r="T65" i="5"/>
  <c r="Z64" i="5"/>
  <c r="Y64" i="5"/>
  <c r="X64" i="5"/>
  <c r="W64" i="5"/>
  <c r="V64" i="5"/>
  <c r="U64" i="5"/>
  <c r="T64" i="5"/>
  <c r="Z63" i="5"/>
  <c r="Y63" i="5"/>
  <c r="X63" i="5"/>
  <c r="W63" i="5"/>
  <c r="V63" i="5"/>
  <c r="U63" i="5"/>
  <c r="T63" i="5"/>
  <c r="Z62" i="5"/>
  <c r="Y62" i="5"/>
  <c r="X62" i="5"/>
  <c r="W62" i="5"/>
  <c r="V62" i="5"/>
  <c r="U62" i="5"/>
  <c r="T62" i="5"/>
  <c r="Z61" i="5"/>
  <c r="Y61" i="5"/>
  <c r="X61" i="5"/>
  <c r="W61" i="5"/>
  <c r="V61" i="5"/>
  <c r="U61" i="5"/>
  <c r="T61" i="5"/>
  <c r="Z60" i="5"/>
  <c r="Y60" i="5"/>
  <c r="X60" i="5"/>
  <c r="W60" i="5"/>
  <c r="V60" i="5"/>
  <c r="U60" i="5"/>
  <c r="T60" i="5"/>
  <c r="Z59" i="5"/>
  <c r="Y59" i="5"/>
  <c r="X59" i="5"/>
  <c r="W59" i="5"/>
  <c r="V59" i="5"/>
  <c r="U59" i="5"/>
  <c r="T59" i="5"/>
  <c r="Z58" i="5"/>
  <c r="Y58" i="5"/>
  <c r="X58" i="5"/>
  <c r="W58" i="5"/>
  <c r="V58" i="5"/>
  <c r="U58" i="5"/>
  <c r="T58" i="5"/>
  <c r="Z57" i="5"/>
  <c r="Y57" i="5"/>
  <c r="X57" i="5"/>
  <c r="W57" i="5"/>
  <c r="V57" i="5"/>
  <c r="U57" i="5"/>
  <c r="T57" i="5"/>
  <c r="Z56" i="5"/>
  <c r="Y56" i="5"/>
  <c r="X56" i="5"/>
  <c r="W56" i="5"/>
  <c r="V56" i="5"/>
  <c r="U56" i="5"/>
  <c r="T56" i="5"/>
  <c r="Z55" i="5"/>
  <c r="Y55" i="5"/>
  <c r="X55" i="5"/>
  <c r="W55" i="5"/>
  <c r="V55" i="5"/>
  <c r="U55" i="5"/>
  <c r="T55" i="5"/>
  <c r="Z54" i="5"/>
  <c r="Y54" i="5"/>
  <c r="X54" i="5"/>
  <c r="W54" i="5"/>
  <c r="V54" i="5"/>
  <c r="U54" i="5"/>
  <c r="T54" i="5"/>
  <c r="Z53" i="5"/>
  <c r="Y53" i="5"/>
  <c r="X53" i="5"/>
  <c r="W53" i="5"/>
  <c r="V53" i="5"/>
  <c r="U53" i="5"/>
  <c r="T53" i="5"/>
  <c r="Z52" i="5"/>
  <c r="Y52" i="5"/>
  <c r="X52" i="5"/>
  <c r="W52" i="5"/>
  <c r="V52" i="5"/>
  <c r="U52" i="5"/>
  <c r="T52" i="5"/>
  <c r="Z51" i="5"/>
  <c r="Y51" i="5"/>
  <c r="X51" i="5"/>
  <c r="W51" i="5"/>
  <c r="V51" i="5"/>
  <c r="U51" i="5"/>
  <c r="T51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P66" i="5"/>
  <c r="O66" i="5"/>
  <c r="N66" i="5"/>
  <c r="M66" i="5"/>
  <c r="L66" i="5"/>
  <c r="K66" i="5"/>
  <c r="P65" i="5"/>
  <c r="O65" i="5"/>
  <c r="N65" i="5"/>
  <c r="M65" i="5"/>
  <c r="L65" i="5"/>
  <c r="K65" i="5"/>
  <c r="P64" i="5"/>
  <c r="O64" i="5"/>
  <c r="N64" i="5"/>
  <c r="M64" i="5"/>
  <c r="L64" i="5"/>
  <c r="K64" i="5"/>
  <c r="P63" i="5"/>
  <c r="O63" i="5"/>
  <c r="N63" i="5"/>
  <c r="M63" i="5"/>
  <c r="L63" i="5"/>
  <c r="K63" i="5"/>
  <c r="P62" i="5"/>
  <c r="O62" i="5"/>
  <c r="N62" i="5"/>
  <c r="M62" i="5"/>
  <c r="L62" i="5"/>
  <c r="K62" i="5"/>
  <c r="P61" i="5"/>
  <c r="O61" i="5"/>
  <c r="N61" i="5"/>
  <c r="M61" i="5"/>
  <c r="L61" i="5"/>
  <c r="K61" i="5"/>
  <c r="P60" i="5"/>
  <c r="O60" i="5"/>
  <c r="N60" i="5"/>
  <c r="M60" i="5"/>
  <c r="L60" i="5"/>
  <c r="K60" i="5"/>
  <c r="P59" i="5"/>
  <c r="O59" i="5"/>
  <c r="N59" i="5"/>
  <c r="M59" i="5"/>
  <c r="L59" i="5"/>
  <c r="K59" i="5"/>
  <c r="P58" i="5"/>
  <c r="O58" i="5"/>
  <c r="N58" i="5"/>
  <c r="M58" i="5"/>
  <c r="L58" i="5"/>
  <c r="K58" i="5"/>
  <c r="P57" i="5"/>
  <c r="O57" i="5"/>
  <c r="N57" i="5"/>
  <c r="M57" i="5"/>
  <c r="L57" i="5"/>
  <c r="K57" i="5"/>
  <c r="P56" i="5"/>
  <c r="O56" i="5"/>
  <c r="N56" i="5"/>
  <c r="M56" i="5"/>
  <c r="L56" i="5"/>
  <c r="K56" i="5"/>
  <c r="P55" i="5"/>
  <c r="O55" i="5"/>
  <c r="N55" i="5"/>
  <c r="M55" i="5"/>
  <c r="L55" i="5"/>
  <c r="K55" i="5"/>
  <c r="P54" i="5"/>
  <c r="O54" i="5"/>
  <c r="N54" i="5"/>
  <c r="M54" i="5"/>
  <c r="L54" i="5"/>
  <c r="K54" i="5"/>
  <c r="P53" i="5"/>
  <c r="O53" i="5"/>
  <c r="N53" i="5"/>
  <c r="M53" i="5"/>
  <c r="L53" i="5"/>
  <c r="K53" i="5"/>
  <c r="P52" i="5"/>
  <c r="O52" i="5"/>
  <c r="N52" i="5"/>
  <c r="M52" i="5"/>
  <c r="L52" i="5"/>
  <c r="K52" i="5"/>
  <c r="P51" i="5"/>
  <c r="P50" i="5" s="1"/>
  <c r="O51" i="5"/>
  <c r="N51" i="5"/>
  <c r="M51" i="5"/>
  <c r="L51" i="5"/>
  <c r="L50" i="5" s="1"/>
  <c r="K51" i="5"/>
  <c r="K50" i="5" s="1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E51" i="5"/>
  <c r="F51" i="5"/>
  <c r="D51" i="5"/>
  <c r="Z49" i="5"/>
  <c r="Z32" i="5" s="1"/>
  <c r="Y49" i="5"/>
  <c r="Y32" i="5" s="1"/>
  <c r="X49" i="5"/>
  <c r="W49" i="5"/>
  <c r="W32" i="5" s="1"/>
  <c r="V49" i="5"/>
  <c r="U49" i="5"/>
  <c r="U32" i="5" s="1"/>
  <c r="T49" i="5"/>
  <c r="T32" i="5" s="1"/>
  <c r="Z48" i="5"/>
  <c r="Z31" i="5" s="1"/>
  <c r="Y48" i="5"/>
  <c r="Y31" i="5" s="1"/>
  <c r="X48" i="5"/>
  <c r="X31" i="5" s="1"/>
  <c r="W48" i="5"/>
  <c r="W31" i="5" s="1"/>
  <c r="V48" i="5"/>
  <c r="V31" i="5" s="1"/>
  <c r="U48" i="5"/>
  <c r="U31" i="5" s="1"/>
  <c r="T48" i="5"/>
  <c r="T31" i="5" s="1"/>
  <c r="Z47" i="5"/>
  <c r="Z30" i="5" s="1"/>
  <c r="Y47" i="5"/>
  <c r="Y30" i="5" s="1"/>
  <c r="X47" i="5"/>
  <c r="X30" i="5" s="1"/>
  <c r="W47" i="5"/>
  <c r="W30" i="5" s="1"/>
  <c r="V47" i="5"/>
  <c r="V30" i="5" s="1"/>
  <c r="U47" i="5"/>
  <c r="U30" i="5" s="1"/>
  <c r="T47" i="5"/>
  <c r="T30" i="5" s="1"/>
  <c r="Z46" i="5"/>
  <c r="Z29" i="5" s="1"/>
  <c r="Y46" i="5"/>
  <c r="Y29" i="5" s="1"/>
  <c r="X46" i="5"/>
  <c r="X29" i="5" s="1"/>
  <c r="W46" i="5"/>
  <c r="W29" i="5" s="1"/>
  <c r="V46" i="5"/>
  <c r="V29" i="5" s="1"/>
  <c r="U46" i="5"/>
  <c r="U29" i="5" s="1"/>
  <c r="T46" i="5"/>
  <c r="Z45" i="5"/>
  <c r="Z28" i="5" s="1"/>
  <c r="Y45" i="5"/>
  <c r="Y28" i="5" s="1"/>
  <c r="X45" i="5"/>
  <c r="X28" i="5" s="1"/>
  <c r="W45" i="5"/>
  <c r="W28" i="5" s="1"/>
  <c r="V45" i="5"/>
  <c r="V28" i="5" s="1"/>
  <c r="U45" i="5"/>
  <c r="U28" i="5" s="1"/>
  <c r="T45" i="5"/>
  <c r="Z44" i="5"/>
  <c r="Z27" i="5" s="1"/>
  <c r="Y44" i="5"/>
  <c r="Y27" i="5" s="1"/>
  <c r="X44" i="5"/>
  <c r="X27" i="5" s="1"/>
  <c r="W44" i="5"/>
  <c r="W27" i="5" s="1"/>
  <c r="V44" i="5"/>
  <c r="V27" i="5" s="1"/>
  <c r="U44" i="5"/>
  <c r="U27" i="5" s="1"/>
  <c r="T44" i="5"/>
  <c r="T27" i="5" s="1"/>
  <c r="Z43" i="5"/>
  <c r="Z26" i="5" s="1"/>
  <c r="Y43" i="5"/>
  <c r="Y26" i="5" s="1"/>
  <c r="X43" i="5"/>
  <c r="X26" i="5" s="1"/>
  <c r="W43" i="5"/>
  <c r="V43" i="5"/>
  <c r="U43" i="5"/>
  <c r="U26" i="5" s="1"/>
  <c r="T43" i="5"/>
  <c r="T26" i="5" s="1"/>
  <c r="Z42" i="5"/>
  <c r="Z25" i="5" s="1"/>
  <c r="Y42" i="5"/>
  <c r="Y25" i="5" s="1"/>
  <c r="X42" i="5"/>
  <c r="X25" i="5" s="1"/>
  <c r="W42" i="5"/>
  <c r="W25" i="5" s="1"/>
  <c r="V42" i="5"/>
  <c r="V25" i="5" s="1"/>
  <c r="U42" i="5"/>
  <c r="U25" i="5" s="1"/>
  <c r="T42" i="5"/>
  <c r="Z41" i="5"/>
  <c r="Z24" i="5" s="1"/>
  <c r="Y41" i="5"/>
  <c r="Y24" i="5" s="1"/>
  <c r="X41" i="5"/>
  <c r="X24" i="5" s="1"/>
  <c r="W41" i="5"/>
  <c r="W24" i="5" s="1"/>
  <c r="V41" i="5"/>
  <c r="V24" i="5" s="1"/>
  <c r="U41" i="5"/>
  <c r="U24" i="5" s="1"/>
  <c r="T41" i="5"/>
  <c r="T24" i="5" s="1"/>
  <c r="Z40" i="5"/>
  <c r="Z23" i="5" s="1"/>
  <c r="Y40" i="5"/>
  <c r="Y23" i="5" s="1"/>
  <c r="X40" i="5"/>
  <c r="X23" i="5" s="1"/>
  <c r="W40" i="5"/>
  <c r="W23" i="5" s="1"/>
  <c r="V40" i="5"/>
  <c r="V23" i="5" s="1"/>
  <c r="U40" i="5"/>
  <c r="U23" i="5" s="1"/>
  <c r="T40" i="5"/>
  <c r="T23" i="5" s="1"/>
  <c r="Z39" i="5"/>
  <c r="Z22" i="5" s="1"/>
  <c r="Y39" i="5"/>
  <c r="Y22" i="5" s="1"/>
  <c r="X39" i="5"/>
  <c r="X22" i="5" s="1"/>
  <c r="W39" i="5"/>
  <c r="W22" i="5" s="1"/>
  <c r="V39" i="5"/>
  <c r="V22" i="5" s="1"/>
  <c r="U39" i="5"/>
  <c r="U22" i="5" s="1"/>
  <c r="T39" i="5"/>
  <c r="Z38" i="5"/>
  <c r="Z21" i="5" s="1"/>
  <c r="Y38" i="5"/>
  <c r="Y21" i="5" s="1"/>
  <c r="X38" i="5"/>
  <c r="X21" i="5" s="1"/>
  <c r="W38" i="5"/>
  <c r="W21" i="5" s="1"/>
  <c r="V38" i="5"/>
  <c r="V21" i="5" s="1"/>
  <c r="U38" i="5"/>
  <c r="T38" i="5"/>
  <c r="T21" i="5" s="1"/>
  <c r="Z37" i="5"/>
  <c r="Z20" i="5" s="1"/>
  <c r="Y37" i="5"/>
  <c r="Y20" i="5" s="1"/>
  <c r="X37" i="5"/>
  <c r="W37" i="5"/>
  <c r="W20" i="5" s="1"/>
  <c r="V37" i="5"/>
  <c r="V20" i="5" s="1"/>
  <c r="U37" i="5"/>
  <c r="U20" i="5" s="1"/>
  <c r="T37" i="5"/>
  <c r="T20" i="5" s="1"/>
  <c r="Z36" i="5"/>
  <c r="Z19" i="5" s="1"/>
  <c r="Y36" i="5"/>
  <c r="Y19" i="5" s="1"/>
  <c r="X36" i="5"/>
  <c r="X19" i="5" s="1"/>
  <c r="W36" i="5"/>
  <c r="W19" i="5" s="1"/>
  <c r="V36" i="5"/>
  <c r="V19" i="5" s="1"/>
  <c r="U36" i="5"/>
  <c r="U19" i="5" s="1"/>
  <c r="T36" i="5"/>
  <c r="Z35" i="5"/>
  <c r="Z18" i="5" s="1"/>
  <c r="Y35" i="5"/>
  <c r="Y18" i="5" s="1"/>
  <c r="X35" i="5"/>
  <c r="X18" i="5" s="1"/>
  <c r="W35" i="5"/>
  <c r="W18" i="5" s="1"/>
  <c r="V35" i="5"/>
  <c r="V18" i="5" s="1"/>
  <c r="U35" i="5"/>
  <c r="U18" i="5" s="1"/>
  <c r="T35" i="5"/>
  <c r="T18" i="5" s="1"/>
  <c r="Z34" i="5"/>
  <c r="Z17" i="5" s="1"/>
  <c r="Y34" i="5"/>
  <c r="Y17" i="5" s="1"/>
  <c r="X34" i="5"/>
  <c r="X17" i="5" s="1"/>
  <c r="W34" i="5"/>
  <c r="W17" i="5" s="1"/>
  <c r="V34" i="5"/>
  <c r="V17" i="5" s="1"/>
  <c r="U34" i="5"/>
  <c r="U17" i="5" s="1"/>
  <c r="T34" i="5"/>
  <c r="T17" i="5" s="1"/>
  <c r="R49" i="5"/>
  <c r="R32" i="5" s="1"/>
  <c r="R48" i="5"/>
  <c r="R31" i="5" s="1"/>
  <c r="R47" i="5"/>
  <c r="R30" i="5" s="1"/>
  <c r="R46" i="5"/>
  <c r="R29" i="5" s="1"/>
  <c r="R45" i="5"/>
  <c r="R28" i="5" s="1"/>
  <c r="R44" i="5"/>
  <c r="R27" i="5" s="1"/>
  <c r="R43" i="5"/>
  <c r="R26" i="5" s="1"/>
  <c r="R42" i="5"/>
  <c r="R25" i="5" s="1"/>
  <c r="R41" i="5"/>
  <c r="R24" i="5" s="1"/>
  <c r="R40" i="5"/>
  <c r="R23" i="5" s="1"/>
  <c r="R39" i="5"/>
  <c r="R22" i="5" s="1"/>
  <c r="R38" i="5"/>
  <c r="R21" i="5" s="1"/>
  <c r="R37" i="5"/>
  <c r="R20" i="5" s="1"/>
  <c r="R36" i="5"/>
  <c r="R19" i="5" s="1"/>
  <c r="R35" i="5"/>
  <c r="R18" i="5" s="1"/>
  <c r="R34" i="5"/>
  <c r="R17" i="5" s="1"/>
  <c r="P49" i="5"/>
  <c r="P32" i="5" s="1"/>
  <c r="O49" i="5"/>
  <c r="O32" i="5" s="1"/>
  <c r="N49" i="5"/>
  <c r="N32" i="5" s="1"/>
  <c r="M49" i="5"/>
  <c r="M32" i="5" s="1"/>
  <c r="L49" i="5"/>
  <c r="K49" i="5"/>
  <c r="K32" i="5" s="1"/>
  <c r="P48" i="5"/>
  <c r="P31" i="5" s="1"/>
  <c r="O48" i="5"/>
  <c r="O31" i="5" s="1"/>
  <c r="N48" i="5"/>
  <c r="N31" i="5" s="1"/>
  <c r="M48" i="5"/>
  <c r="M31" i="5" s="1"/>
  <c r="L48" i="5"/>
  <c r="L31" i="5" s="1"/>
  <c r="K48" i="5"/>
  <c r="K31" i="5" s="1"/>
  <c r="P47" i="5"/>
  <c r="P30" i="5" s="1"/>
  <c r="O47" i="5"/>
  <c r="O30" i="5" s="1"/>
  <c r="N47" i="5"/>
  <c r="N30" i="5" s="1"/>
  <c r="M47" i="5"/>
  <c r="M30" i="5" s="1"/>
  <c r="L47" i="5"/>
  <c r="K47" i="5"/>
  <c r="K30" i="5" s="1"/>
  <c r="P46" i="5"/>
  <c r="P29" i="5" s="1"/>
  <c r="O46" i="5"/>
  <c r="O29" i="5" s="1"/>
  <c r="N46" i="5"/>
  <c r="N29" i="5" s="1"/>
  <c r="M46" i="5"/>
  <c r="M29" i="5" s="1"/>
  <c r="L46" i="5"/>
  <c r="L29" i="5" s="1"/>
  <c r="K46" i="5"/>
  <c r="K29" i="5" s="1"/>
  <c r="P45" i="5"/>
  <c r="P28" i="5" s="1"/>
  <c r="O45" i="5"/>
  <c r="O28" i="5" s="1"/>
  <c r="N45" i="5"/>
  <c r="N28" i="5" s="1"/>
  <c r="M45" i="5"/>
  <c r="M28" i="5" s="1"/>
  <c r="L45" i="5"/>
  <c r="K45" i="5"/>
  <c r="K28" i="5" s="1"/>
  <c r="P44" i="5"/>
  <c r="P27" i="5" s="1"/>
  <c r="O44" i="5"/>
  <c r="O27" i="5" s="1"/>
  <c r="N44" i="5"/>
  <c r="N27" i="5" s="1"/>
  <c r="M44" i="5"/>
  <c r="M27" i="5" s="1"/>
  <c r="L44" i="5"/>
  <c r="L27" i="5" s="1"/>
  <c r="K44" i="5"/>
  <c r="K27" i="5" s="1"/>
  <c r="P43" i="5"/>
  <c r="P26" i="5" s="1"/>
  <c r="O43" i="5"/>
  <c r="O26" i="5" s="1"/>
  <c r="N43" i="5"/>
  <c r="N26" i="5" s="1"/>
  <c r="M43" i="5"/>
  <c r="M26" i="5" s="1"/>
  <c r="L43" i="5"/>
  <c r="K43" i="5"/>
  <c r="K26" i="5" s="1"/>
  <c r="P42" i="5"/>
  <c r="P25" i="5" s="1"/>
  <c r="O42" i="5"/>
  <c r="O25" i="5" s="1"/>
  <c r="N42" i="5"/>
  <c r="N25" i="5" s="1"/>
  <c r="M42" i="5"/>
  <c r="M25" i="5" s="1"/>
  <c r="L42" i="5"/>
  <c r="K42" i="5"/>
  <c r="K25" i="5" s="1"/>
  <c r="P41" i="5"/>
  <c r="P24" i="5" s="1"/>
  <c r="O41" i="5"/>
  <c r="O24" i="5" s="1"/>
  <c r="N41" i="5"/>
  <c r="N24" i="5" s="1"/>
  <c r="M41" i="5"/>
  <c r="M24" i="5" s="1"/>
  <c r="L41" i="5"/>
  <c r="K41" i="5"/>
  <c r="K24" i="5" s="1"/>
  <c r="P40" i="5"/>
  <c r="P23" i="5" s="1"/>
  <c r="O40" i="5"/>
  <c r="O23" i="5" s="1"/>
  <c r="N40" i="5"/>
  <c r="N23" i="5" s="1"/>
  <c r="M40" i="5"/>
  <c r="M23" i="5" s="1"/>
  <c r="L40" i="5"/>
  <c r="K40" i="5"/>
  <c r="K23" i="5" s="1"/>
  <c r="P39" i="5"/>
  <c r="P22" i="5" s="1"/>
  <c r="O39" i="5"/>
  <c r="O22" i="5" s="1"/>
  <c r="N39" i="5"/>
  <c r="N22" i="5" s="1"/>
  <c r="M39" i="5"/>
  <c r="M22" i="5" s="1"/>
  <c r="L39" i="5"/>
  <c r="K39" i="5"/>
  <c r="K22" i="5" s="1"/>
  <c r="P38" i="5"/>
  <c r="P21" i="5" s="1"/>
  <c r="O38" i="5"/>
  <c r="O21" i="5" s="1"/>
  <c r="N38" i="5"/>
  <c r="N21" i="5" s="1"/>
  <c r="M38" i="5"/>
  <c r="M21" i="5" s="1"/>
  <c r="L38" i="5"/>
  <c r="K38" i="5"/>
  <c r="K21" i="5" s="1"/>
  <c r="P37" i="5"/>
  <c r="P20" i="5" s="1"/>
  <c r="O37" i="5"/>
  <c r="O20" i="5" s="1"/>
  <c r="N37" i="5"/>
  <c r="N20" i="5" s="1"/>
  <c r="M37" i="5"/>
  <c r="M20" i="5" s="1"/>
  <c r="L37" i="5"/>
  <c r="K37" i="5"/>
  <c r="K20" i="5" s="1"/>
  <c r="P36" i="5"/>
  <c r="P19" i="5" s="1"/>
  <c r="O36" i="5"/>
  <c r="O19" i="5" s="1"/>
  <c r="N36" i="5"/>
  <c r="N19" i="5" s="1"/>
  <c r="M36" i="5"/>
  <c r="M19" i="5" s="1"/>
  <c r="L36" i="5"/>
  <c r="K36" i="5"/>
  <c r="K19" i="5" s="1"/>
  <c r="P35" i="5"/>
  <c r="P18" i="5" s="1"/>
  <c r="O35" i="5"/>
  <c r="O18" i="5" s="1"/>
  <c r="N35" i="5"/>
  <c r="N18" i="5" s="1"/>
  <c r="M35" i="5"/>
  <c r="M18" i="5" s="1"/>
  <c r="L35" i="5"/>
  <c r="K35" i="5"/>
  <c r="K18" i="5" s="1"/>
  <c r="P34" i="5"/>
  <c r="P17" i="5" s="1"/>
  <c r="O34" i="5"/>
  <c r="N34" i="5"/>
  <c r="N33" i="5" s="1"/>
  <c r="M34" i="5"/>
  <c r="M17" i="5" s="1"/>
  <c r="L34" i="5"/>
  <c r="K34" i="5"/>
  <c r="K17" i="5" s="1"/>
  <c r="I49" i="5"/>
  <c r="I32" i="5" s="1"/>
  <c r="I48" i="5"/>
  <c r="I31" i="5" s="1"/>
  <c r="I47" i="5"/>
  <c r="I30" i="5" s="1"/>
  <c r="I46" i="5"/>
  <c r="I29" i="5" s="1"/>
  <c r="I45" i="5"/>
  <c r="I28" i="5" s="1"/>
  <c r="I44" i="5"/>
  <c r="I43" i="5"/>
  <c r="I26" i="5" s="1"/>
  <c r="I42" i="5"/>
  <c r="I25" i="5" s="1"/>
  <c r="I41" i="5"/>
  <c r="I24" i="5" s="1"/>
  <c r="I40" i="5"/>
  <c r="I23" i="5" s="1"/>
  <c r="I39" i="5"/>
  <c r="I38" i="5"/>
  <c r="I21" i="5" s="1"/>
  <c r="I37" i="5"/>
  <c r="I20" i="5" s="1"/>
  <c r="I36" i="5"/>
  <c r="I19" i="5" s="1"/>
  <c r="I35" i="5"/>
  <c r="I18" i="5" s="1"/>
  <c r="I34" i="5"/>
  <c r="I17" i="5" s="1"/>
  <c r="F49" i="5"/>
  <c r="F32" i="5" s="1"/>
  <c r="E49" i="5"/>
  <c r="E32" i="5" s="1"/>
  <c r="D49" i="5"/>
  <c r="D32" i="5" s="1"/>
  <c r="F48" i="5"/>
  <c r="E48" i="5"/>
  <c r="D48" i="5"/>
  <c r="D31" i="5" s="1"/>
  <c r="F47" i="5"/>
  <c r="F30" i="5" s="1"/>
  <c r="E47" i="5"/>
  <c r="E30" i="5" s="1"/>
  <c r="D47" i="5"/>
  <c r="D30" i="5" s="1"/>
  <c r="F46" i="5"/>
  <c r="F29" i="5" s="1"/>
  <c r="E46" i="5"/>
  <c r="E29" i="5" s="1"/>
  <c r="D46" i="5"/>
  <c r="D29" i="5" s="1"/>
  <c r="F45" i="5"/>
  <c r="F28" i="5" s="1"/>
  <c r="E45" i="5"/>
  <c r="E28" i="5" s="1"/>
  <c r="D45" i="5"/>
  <c r="D28" i="5" s="1"/>
  <c r="F44" i="5"/>
  <c r="F27" i="5" s="1"/>
  <c r="E44" i="5"/>
  <c r="D44" i="5"/>
  <c r="D27" i="5" s="1"/>
  <c r="F43" i="5"/>
  <c r="F26" i="5" s="1"/>
  <c r="E43" i="5"/>
  <c r="E26" i="5" s="1"/>
  <c r="D43" i="5"/>
  <c r="D26" i="5" s="1"/>
  <c r="F42" i="5"/>
  <c r="F25" i="5" s="1"/>
  <c r="E42" i="5"/>
  <c r="E25" i="5" s="1"/>
  <c r="D42" i="5"/>
  <c r="D25" i="5" s="1"/>
  <c r="F41" i="5"/>
  <c r="F24" i="5" s="1"/>
  <c r="E41" i="5"/>
  <c r="E24" i="5" s="1"/>
  <c r="D41" i="5"/>
  <c r="D24" i="5" s="1"/>
  <c r="F40" i="5"/>
  <c r="F23" i="5" s="1"/>
  <c r="E40" i="5"/>
  <c r="E23" i="5" s="1"/>
  <c r="D40" i="5"/>
  <c r="D23" i="5" s="1"/>
  <c r="F39" i="5"/>
  <c r="F22" i="5" s="1"/>
  <c r="E39" i="5"/>
  <c r="E22" i="5" s="1"/>
  <c r="D39" i="5"/>
  <c r="D22" i="5" s="1"/>
  <c r="F38" i="5"/>
  <c r="F21" i="5" s="1"/>
  <c r="E38" i="5"/>
  <c r="E21" i="5" s="1"/>
  <c r="D38" i="5"/>
  <c r="D21" i="5" s="1"/>
  <c r="F37" i="5"/>
  <c r="F20" i="5" s="1"/>
  <c r="E37" i="5"/>
  <c r="E20" i="5" s="1"/>
  <c r="D37" i="5"/>
  <c r="D20" i="5" s="1"/>
  <c r="F36" i="5"/>
  <c r="F19" i="5" s="1"/>
  <c r="E36" i="5"/>
  <c r="E19" i="5" s="1"/>
  <c r="D36" i="5"/>
  <c r="D19" i="5" s="1"/>
  <c r="F35" i="5"/>
  <c r="F18" i="5" s="1"/>
  <c r="E35" i="5"/>
  <c r="E18" i="5" s="1"/>
  <c r="D35" i="5"/>
  <c r="D18" i="5" s="1"/>
  <c r="E34" i="5"/>
  <c r="E17" i="5" s="1"/>
  <c r="F34" i="5"/>
  <c r="F17" i="5" s="1"/>
  <c r="D34" i="5"/>
  <c r="D17" i="5" s="1"/>
  <c r="D35" i="4"/>
  <c r="Z32" i="4"/>
  <c r="Y32" i="4"/>
  <c r="X32" i="4"/>
  <c r="W32" i="4"/>
  <c r="V32" i="4"/>
  <c r="U32" i="4"/>
  <c r="T32" i="4"/>
  <c r="Z31" i="4"/>
  <c r="Y31" i="4"/>
  <c r="X31" i="4"/>
  <c r="W31" i="4"/>
  <c r="V31" i="4"/>
  <c r="U31" i="4"/>
  <c r="T31" i="4"/>
  <c r="Z30" i="4"/>
  <c r="Y30" i="4"/>
  <c r="X30" i="4"/>
  <c r="W30" i="4"/>
  <c r="V30" i="4"/>
  <c r="U30" i="4"/>
  <c r="T30" i="4"/>
  <c r="Z29" i="4"/>
  <c r="Y29" i="4"/>
  <c r="X29" i="4"/>
  <c r="W29" i="4"/>
  <c r="V29" i="4"/>
  <c r="U29" i="4"/>
  <c r="T29" i="4"/>
  <c r="Z28" i="4"/>
  <c r="Y28" i="4"/>
  <c r="X28" i="4"/>
  <c r="W28" i="4"/>
  <c r="V28" i="4"/>
  <c r="U28" i="4"/>
  <c r="T28" i="4"/>
  <c r="Z27" i="4"/>
  <c r="Y27" i="4"/>
  <c r="X27" i="4"/>
  <c r="W27" i="4"/>
  <c r="V27" i="4"/>
  <c r="U27" i="4"/>
  <c r="T27" i="4"/>
  <c r="Z26" i="4"/>
  <c r="Y26" i="4"/>
  <c r="X26" i="4"/>
  <c r="W26" i="4"/>
  <c r="V26" i="4"/>
  <c r="U26" i="4"/>
  <c r="T26" i="4"/>
  <c r="Z25" i="4"/>
  <c r="Y25" i="4"/>
  <c r="X25" i="4"/>
  <c r="W25" i="4"/>
  <c r="V25" i="4"/>
  <c r="U25" i="4"/>
  <c r="T25" i="4"/>
  <c r="Z24" i="4"/>
  <c r="Y24" i="4"/>
  <c r="X24" i="4"/>
  <c r="W24" i="4"/>
  <c r="V24" i="4"/>
  <c r="U24" i="4"/>
  <c r="T24" i="4"/>
  <c r="Z23" i="4"/>
  <c r="Y23" i="4"/>
  <c r="X23" i="4"/>
  <c r="W23" i="4"/>
  <c r="V23" i="4"/>
  <c r="U23" i="4"/>
  <c r="T23" i="4"/>
  <c r="Z22" i="4"/>
  <c r="Y22" i="4"/>
  <c r="X22" i="4"/>
  <c r="W22" i="4"/>
  <c r="V22" i="4"/>
  <c r="U22" i="4"/>
  <c r="T22" i="4"/>
  <c r="Z21" i="4"/>
  <c r="Y21" i="4"/>
  <c r="X21" i="4"/>
  <c r="W21" i="4"/>
  <c r="V21" i="4"/>
  <c r="U21" i="4"/>
  <c r="T21" i="4"/>
  <c r="Z20" i="4"/>
  <c r="Y20" i="4"/>
  <c r="X20" i="4"/>
  <c r="W20" i="4"/>
  <c r="V20" i="4"/>
  <c r="U20" i="4"/>
  <c r="T20" i="4"/>
  <c r="Z19" i="4"/>
  <c r="Y19" i="4"/>
  <c r="X19" i="4"/>
  <c r="W19" i="4"/>
  <c r="V19" i="4"/>
  <c r="U19" i="4"/>
  <c r="T19" i="4"/>
  <c r="Z18" i="4"/>
  <c r="Y18" i="4"/>
  <c r="X18" i="4"/>
  <c r="W18" i="4"/>
  <c r="V18" i="4"/>
  <c r="U18" i="4"/>
  <c r="T18" i="4"/>
  <c r="Z17" i="4"/>
  <c r="Y17" i="4"/>
  <c r="X17" i="4"/>
  <c r="W17" i="4"/>
  <c r="V17" i="4"/>
  <c r="U17" i="4"/>
  <c r="T17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P32" i="4"/>
  <c r="O32" i="4"/>
  <c r="N32" i="4"/>
  <c r="M32" i="4"/>
  <c r="L32" i="4"/>
  <c r="K32" i="4"/>
  <c r="P31" i="4"/>
  <c r="O31" i="4"/>
  <c r="N31" i="4"/>
  <c r="M31" i="4"/>
  <c r="L31" i="4"/>
  <c r="K31" i="4"/>
  <c r="P30" i="4"/>
  <c r="O30" i="4"/>
  <c r="N30" i="4"/>
  <c r="M30" i="4"/>
  <c r="L30" i="4"/>
  <c r="K30" i="4"/>
  <c r="P29" i="4"/>
  <c r="O29" i="4"/>
  <c r="N29" i="4"/>
  <c r="M29" i="4"/>
  <c r="L29" i="4"/>
  <c r="K29" i="4"/>
  <c r="P28" i="4"/>
  <c r="O28" i="4"/>
  <c r="N28" i="4"/>
  <c r="M28" i="4"/>
  <c r="L28" i="4"/>
  <c r="K28" i="4"/>
  <c r="P27" i="4"/>
  <c r="O27" i="4"/>
  <c r="N27" i="4"/>
  <c r="M27" i="4"/>
  <c r="L27" i="4"/>
  <c r="K27" i="4"/>
  <c r="P26" i="4"/>
  <c r="O26" i="4"/>
  <c r="N26" i="4"/>
  <c r="M26" i="4"/>
  <c r="L26" i="4"/>
  <c r="K26" i="4"/>
  <c r="P25" i="4"/>
  <c r="O25" i="4"/>
  <c r="N25" i="4"/>
  <c r="M25" i="4"/>
  <c r="L25" i="4"/>
  <c r="K25" i="4"/>
  <c r="P24" i="4"/>
  <c r="O24" i="4"/>
  <c r="N24" i="4"/>
  <c r="M24" i="4"/>
  <c r="L24" i="4"/>
  <c r="K24" i="4"/>
  <c r="P23" i="4"/>
  <c r="O23" i="4"/>
  <c r="N23" i="4"/>
  <c r="M23" i="4"/>
  <c r="L23" i="4"/>
  <c r="K23" i="4"/>
  <c r="P22" i="4"/>
  <c r="O22" i="4"/>
  <c r="N22" i="4"/>
  <c r="M22" i="4"/>
  <c r="L22" i="4"/>
  <c r="K22" i="4"/>
  <c r="P21" i="4"/>
  <c r="O21" i="4"/>
  <c r="N21" i="4"/>
  <c r="M21" i="4"/>
  <c r="L21" i="4"/>
  <c r="K21" i="4"/>
  <c r="P20" i="4"/>
  <c r="O20" i="4"/>
  <c r="N20" i="4"/>
  <c r="M20" i="4"/>
  <c r="L20" i="4"/>
  <c r="K20" i="4"/>
  <c r="P19" i="4"/>
  <c r="O19" i="4"/>
  <c r="N19" i="4"/>
  <c r="M19" i="4"/>
  <c r="L19" i="4"/>
  <c r="K19" i="4"/>
  <c r="P18" i="4"/>
  <c r="O18" i="4"/>
  <c r="N18" i="4"/>
  <c r="M18" i="4"/>
  <c r="L18" i="4"/>
  <c r="K18" i="4"/>
  <c r="P17" i="4"/>
  <c r="O17" i="4"/>
  <c r="N17" i="4"/>
  <c r="M17" i="4"/>
  <c r="L17" i="4"/>
  <c r="K17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F21" i="4"/>
  <c r="E21" i="4"/>
  <c r="D21" i="4"/>
  <c r="F20" i="4"/>
  <c r="E20" i="4"/>
  <c r="D20" i="4"/>
  <c r="F19" i="4"/>
  <c r="E19" i="4"/>
  <c r="D19" i="4"/>
  <c r="F18" i="4"/>
  <c r="E18" i="4"/>
  <c r="D18" i="4"/>
  <c r="E17" i="4"/>
  <c r="F17" i="4"/>
  <c r="D17" i="4"/>
  <c r="S32" i="3"/>
  <c r="Q32" i="3" s="1"/>
  <c r="J32" i="3"/>
  <c r="H32" i="3" s="1"/>
  <c r="S31" i="3"/>
  <c r="Q31" i="3" s="1"/>
  <c r="J31" i="3"/>
  <c r="H31" i="3" s="1"/>
  <c r="S30" i="3"/>
  <c r="Q30" i="3" s="1"/>
  <c r="J30" i="3"/>
  <c r="H30" i="3" s="1"/>
  <c r="S29" i="3"/>
  <c r="Q29" i="3" s="1"/>
  <c r="J29" i="3"/>
  <c r="H29" i="3" s="1"/>
  <c r="S28" i="3"/>
  <c r="Q28" i="3" s="1"/>
  <c r="J28" i="3"/>
  <c r="H28" i="3" s="1"/>
  <c r="S27" i="3"/>
  <c r="Q27" i="3" s="1"/>
  <c r="J27" i="3"/>
  <c r="H27" i="3" s="1"/>
  <c r="S26" i="3"/>
  <c r="Q26" i="3" s="1"/>
  <c r="J26" i="3"/>
  <c r="H26" i="3" s="1"/>
  <c r="S25" i="3"/>
  <c r="Q25" i="3" s="1"/>
  <c r="J25" i="3"/>
  <c r="H25" i="3" s="1"/>
  <c r="S24" i="3"/>
  <c r="Q24" i="3" s="1"/>
  <c r="J24" i="3"/>
  <c r="H24" i="3" s="1"/>
  <c r="S23" i="3"/>
  <c r="Q23" i="3" s="1"/>
  <c r="J23" i="3"/>
  <c r="H23" i="3" s="1"/>
  <c r="S22" i="3"/>
  <c r="Q22" i="3" s="1"/>
  <c r="J22" i="3"/>
  <c r="H22" i="3" s="1"/>
  <c r="S21" i="3"/>
  <c r="Q21" i="3" s="1"/>
  <c r="J21" i="3"/>
  <c r="H21" i="3" s="1"/>
  <c r="S20" i="3"/>
  <c r="Q20" i="3" s="1"/>
  <c r="J20" i="3"/>
  <c r="H20" i="3" s="1"/>
  <c r="S19" i="3"/>
  <c r="Q19" i="3" s="1"/>
  <c r="J19" i="3"/>
  <c r="H19" i="3" s="1"/>
  <c r="S18" i="3"/>
  <c r="J18" i="3"/>
  <c r="H18" i="3" s="1"/>
  <c r="S17" i="3"/>
  <c r="Q17" i="3" s="1"/>
  <c r="J17" i="3"/>
  <c r="H17" i="3" s="1"/>
  <c r="Z16" i="3"/>
  <c r="Y16" i="3"/>
  <c r="X16" i="3"/>
  <c r="W16" i="3"/>
  <c r="V16" i="3"/>
  <c r="U16" i="3"/>
  <c r="T16" i="3"/>
  <c r="R16" i="3"/>
  <c r="P16" i="3"/>
  <c r="O16" i="3"/>
  <c r="N16" i="3"/>
  <c r="M16" i="3"/>
  <c r="L16" i="3"/>
  <c r="K16" i="3"/>
  <c r="I16" i="3"/>
  <c r="F16" i="3"/>
  <c r="E16" i="3"/>
  <c r="D16" i="3"/>
  <c r="Z16" i="2"/>
  <c r="Y16" i="2"/>
  <c r="X16" i="2"/>
  <c r="W16" i="2"/>
  <c r="V16" i="2"/>
  <c r="U16" i="2"/>
  <c r="T16" i="2"/>
  <c r="R16" i="2"/>
  <c r="P16" i="2"/>
  <c r="O16" i="2"/>
  <c r="N16" i="2"/>
  <c r="M16" i="2"/>
  <c r="L16" i="2"/>
  <c r="K16" i="2"/>
  <c r="I16" i="2"/>
  <c r="F16" i="2"/>
  <c r="E16" i="2"/>
  <c r="D16" i="2"/>
  <c r="AA21" i="1"/>
  <c r="AB21" i="1" s="1"/>
  <c r="Z16" i="1"/>
  <c r="Y16" i="1"/>
  <c r="X16" i="1"/>
  <c r="W16" i="1"/>
  <c r="V16" i="1"/>
  <c r="U16" i="1"/>
  <c r="T16" i="1"/>
  <c r="R16" i="1"/>
  <c r="P16" i="1"/>
  <c r="O16" i="1"/>
  <c r="N16" i="1"/>
  <c r="M16" i="1"/>
  <c r="L16" i="1"/>
  <c r="K16" i="1"/>
  <c r="I16" i="1"/>
  <c r="F16" i="1"/>
  <c r="E16" i="1"/>
  <c r="D16" i="1"/>
  <c r="K67" i="5" l="1"/>
  <c r="I27" i="5"/>
  <c r="W26" i="5"/>
  <c r="W16" i="5" s="1"/>
  <c r="T29" i="5"/>
  <c r="X20" i="5"/>
  <c r="X32" i="5"/>
  <c r="F31" i="5"/>
  <c r="F16" i="5" s="1"/>
  <c r="E31" i="5"/>
  <c r="E27" i="5"/>
  <c r="M67" i="5"/>
  <c r="S17" i="4"/>
  <c r="Q17" i="4" s="1"/>
  <c r="AA30" i="2"/>
  <c r="AB30" i="2" s="1"/>
  <c r="O16" i="4"/>
  <c r="M16" i="5"/>
  <c r="M50" i="5"/>
  <c r="L16" i="4"/>
  <c r="P16" i="4"/>
  <c r="N50" i="5"/>
  <c r="S26" i="4"/>
  <c r="Q26" i="4" s="1"/>
  <c r="N16" i="4"/>
  <c r="S30" i="4"/>
  <c r="Q30" i="4" s="1"/>
  <c r="P16" i="5"/>
  <c r="M16" i="4"/>
  <c r="O33" i="5"/>
  <c r="S81" i="5"/>
  <c r="Q81" i="5" s="1"/>
  <c r="G27" i="3"/>
  <c r="AA27" i="3" s="1"/>
  <c r="AB27" i="3" s="1"/>
  <c r="G21" i="3"/>
  <c r="AA21" i="3" s="1"/>
  <c r="AB21" i="3" s="1"/>
  <c r="J20" i="4"/>
  <c r="H20" i="4" s="1"/>
  <c r="G22" i="3"/>
  <c r="AA22" i="3" s="1"/>
  <c r="AB22" i="3" s="1"/>
  <c r="O50" i="5"/>
  <c r="P67" i="5"/>
  <c r="J16" i="2"/>
  <c r="S18" i="4"/>
  <c r="Q18" i="4" s="1"/>
  <c r="S22" i="4"/>
  <c r="Q22" i="4" s="1"/>
  <c r="S23" i="4"/>
  <c r="Q23" i="4" s="1"/>
  <c r="S24" i="4"/>
  <c r="Q24" i="4" s="1"/>
  <c r="Y16" i="4"/>
  <c r="J16" i="1"/>
  <c r="AA32" i="2"/>
  <c r="AB32" i="2" s="1"/>
  <c r="J18" i="4"/>
  <c r="H18" i="4" s="1"/>
  <c r="J22" i="4"/>
  <c r="H22" i="4" s="1"/>
  <c r="J24" i="4"/>
  <c r="H24" i="4" s="1"/>
  <c r="S19" i="4"/>
  <c r="Q19" i="4" s="1"/>
  <c r="S31" i="4"/>
  <c r="Q31" i="4" s="1"/>
  <c r="P33" i="5"/>
  <c r="K33" i="5"/>
  <c r="M33" i="5"/>
  <c r="S70" i="5"/>
  <c r="Q70" i="5" s="1"/>
  <c r="S76" i="5"/>
  <c r="Q76" i="5" s="1"/>
  <c r="S82" i="5"/>
  <c r="Q82" i="5" s="1"/>
  <c r="J34" i="5"/>
  <c r="H34" i="5" s="1"/>
  <c r="J35" i="5"/>
  <c r="H35" i="5" s="1"/>
  <c r="J36" i="5"/>
  <c r="H36" i="5" s="1"/>
  <c r="J37" i="5"/>
  <c r="H37" i="5" s="1"/>
  <c r="J38" i="5"/>
  <c r="H38" i="5" s="1"/>
  <c r="J39" i="5"/>
  <c r="H39" i="5" s="1"/>
  <c r="J40" i="5"/>
  <c r="H40" i="5" s="1"/>
  <c r="J41" i="5"/>
  <c r="H41" i="5" s="1"/>
  <c r="J42" i="5"/>
  <c r="H42" i="5" s="1"/>
  <c r="J43" i="5"/>
  <c r="H43" i="5" s="1"/>
  <c r="J45" i="5"/>
  <c r="H45" i="5" s="1"/>
  <c r="J47" i="5"/>
  <c r="H47" i="5" s="1"/>
  <c r="J49" i="5"/>
  <c r="H49" i="5" s="1"/>
  <c r="J52" i="5"/>
  <c r="H52" i="5" s="1"/>
  <c r="J53" i="5"/>
  <c r="H53" i="5" s="1"/>
  <c r="J54" i="5"/>
  <c r="H54" i="5" s="1"/>
  <c r="J55" i="5"/>
  <c r="H55" i="5" s="1"/>
  <c r="J56" i="5"/>
  <c r="H56" i="5" s="1"/>
  <c r="J57" i="5"/>
  <c r="H57" i="5" s="1"/>
  <c r="J58" i="5"/>
  <c r="H58" i="5" s="1"/>
  <c r="J59" i="5"/>
  <c r="H59" i="5" s="1"/>
  <c r="J60" i="5"/>
  <c r="H60" i="5" s="1"/>
  <c r="J62" i="5"/>
  <c r="H62" i="5" s="1"/>
  <c r="J63" i="5"/>
  <c r="H63" i="5" s="1"/>
  <c r="J64" i="5"/>
  <c r="H64" i="5" s="1"/>
  <c r="J65" i="5"/>
  <c r="H65" i="5" s="1"/>
  <c r="J66" i="5"/>
  <c r="H66" i="5" s="1"/>
  <c r="J68" i="5"/>
  <c r="H68" i="5" s="1"/>
  <c r="J69" i="5"/>
  <c r="H69" i="5" s="1"/>
  <c r="J70" i="5"/>
  <c r="H70" i="5" s="1"/>
  <c r="S17" i="5"/>
  <c r="Q17" i="5" s="1"/>
  <c r="S23" i="5"/>
  <c r="Q23" i="5" s="1"/>
  <c r="S29" i="5"/>
  <c r="Q29" i="5" s="1"/>
  <c r="S63" i="5"/>
  <c r="Q63" i="5" s="1"/>
  <c r="S68" i="5"/>
  <c r="Q68" i="5" s="1"/>
  <c r="S69" i="5"/>
  <c r="Q69" i="5" s="1"/>
  <c r="K16" i="5"/>
  <c r="J61" i="5"/>
  <c r="H61" i="5" s="1"/>
  <c r="N17" i="5"/>
  <c r="N16" i="5" s="1"/>
  <c r="S44" i="5"/>
  <c r="Q44" i="5" s="1"/>
  <c r="J71" i="5"/>
  <c r="H71" i="5" s="1"/>
  <c r="J72" i="5"/>
  <c r="H72" i="5" s="1"/>
  <c r="J73" i="5"/>
  <c r="H73" i="5" s="1"/>
  <c r="S37" i="5"/>
  <c r="Q37" i="5" s="1"/>
  <c r="S38" i="5"/>
  <c r="Q38" i="5" s="1"/>
  <c r="S39" i="5"/>
  <c r="Q39" i="5" s="1"/>
  <c r="S43" i="5"/>
  <c r="Q43" i="5" s="1"/>
  <c r="S45" i="5"/>
  <c r="Q45" i="5" s="1"/>
  <c r="S49" i="5"/>
  <c r="Q49" i="5" s="1"/>
  <c r="S54" i="5"/>
  <c r="Q54" i="5" s="1"/>
  <c r="S55" i="5"/>
  <c r="Q55" i="5" s="1"/>
  <c r="S56" i="5"/>
  <c r="Q56" i="5" s="1"/>
  <c r="S60" i="5"/>
  <c r="Q60" i="5" s="1"/>
  <c r="S62" i="5"/>
  <c r="Q62" i="5" s="1"/>
  <c r="S66" i="5"/>
  <c r="Q66" i="5" s="1"/>
  <c r="S71" i="5"/>
  <c r="Q71" i="5" s="1"/>
  <c r="S72" i="5"/>
  <c r="Q72" i="5" s="1"/>
  <c r="S73" i="5"/>
  <c r="Q73" i="5" s="1"/>
  <c r="S77" i="5"/>
  <c r="Q77" i="5" s="1"/>
  <c r="S78" i="5"/>
  <c r="Q78" i="5" s="1"/>
  <c r="S79" i="5"/>
  <c r="Q79" i="5" s="1"/>
  <c r="S83" i="5"/>
  <c r="Q83" i="5" s="1"/>
  <c r="S36" i="5"/>
  <c r="Q36" i="5" s="1"/>
  <c r="S42" i="5"/>
  <c r="Q42" i="5" s="1"/>
  <c r="S31" i="5"/>
  <c r="Q31" i="5" s="1"/>
  <c r="E50" i="5"/>
  <c r="S51" i="5"/>
  <c r="Q51" i="5" s="1"/>
  <c r="S52" i="5"/>
  <c r="Q52" i="5" s="1"/>
  <c r="T50" i="5"/>
  <c r="Z50" i="5"/>
  <c r="S57" i="5"/>
  <c r="Q57" i="5" s="1"/>
  <c r="S58" i="5"/>
  <c r="Q58" i="5" s="1"/>
  <c r="S59" i="5"/>
  <c r="Q59" i="5" s="1"/>
  <c r="S64" i="5"/>
  <c r="Q64" i="5" s="1"/>
  <c r="S65" i="5"/>
  <c r="Q65" i="5" s="1"/>
  <c r="V67" i="5"/>
  <c r="S74" i="5"/>
  <c r="Q74" i="5" s="1"/>
  <c r="S80" i="5"/>
  <c r="Q80" i="5" s="1"/>
  <c r="J27" i="5"/>
  <c r="H27" i="5" s="1"/>
  <c r="J31" i="5"/>
  <c r="H31" i="5" s="1"/>
  <c r="F50" i="5"/>
  <c r="R50" i="5"/>
  <c r="F67" i="5"/>
  <c r="J74" i="5"/>
  <c r="H74" i="5" s="1"/>
  <c r="J75" i="5"/>
  <c r="H75" i="5" s="1"/>
  <c r="J76" i="5"/>
  <c r="H76" i="5" s="1"/>
  <c r="J77" i="5"/>
  <c r="H77" i="5" s="1"/>
  <c r="J78" i="5"/>
  <c r="H78" i="5" s="1"/>
  <c r="J79" i="5"/>
  <c r="H79" i="5" s="1"/>
  <c r="J80" i="5"/>
  <c r="H80" i="5" s="1"/>
  <c r="J81" i="5"/>
  <c r="H81" i="5" s="1"/>
  <c r="J82" i="5"/>
  <c r="H82" i="5" s="1"/>
  <c r="J83" i="5"/>
  <c r="H83" i="5" s="1"/>
  <c r="Y16" i="5"/>
  <c r="Z16" i="5"/>
  <c r="S18" i="5"/>
  <c r="Q18" i="5" s="1"/>
  <c r="S24" i="5"/>
  <c r="Q24" i="5" s="1"/>
  <c r="S30" i="5"/>
  <c r="Q30" i="5" s="1"/>
  <c r="S27" i="5"/>
  <c r="Q27" i="5" s="1"/>
  <c r="AA30" i="1"/>
  <c r="AB30" i="1" s="1"/>
  <c r="S16" i="2"/>
  <c r="AA25" i="2"/>
  <c r="AB25" i="2" s="1"/>
  <c r="AA29" i="2"/>
  <c r="AB29" i="2" s="1"/>
  <c r="S25" i="4"/>
  <c r="Q25" i="4" s="1"/>
  <c r="Y33" i="5"/>
  <c r="S46" i="5"/>
  <c r="Q46" i="5" s="1"/>
  <c r="V50" i="5"/>
  <c r="U21" i="5"/>
  <c r="S21" i="5" s="1"/>
  <c r="Q21" i="5" s="1"/>
  <c r="T22" i="5"/>
  <c r="S22" i="5" s="1"/>
  <c r="Q22" i="5" s="1"/>
  <c r="V26" i="5"/>
  <c r="S26" i="5" s="1"/>
  <c r="T28" i="5"/>
  <c r="S28" i="5" s="1"/>
  <c r="Q28" i="5" s="1"/>
  <c r="V32" i="5"/>
  <c r="S32" i="5" s="1"/>
  <c r="AA26" i="1"/>
  <c r="AB26" i="1" s="1"/>
  <c r="AA28" i="1"/>
  <c r="AB28" i="1" s="1"/>
  <c r="AA23" i="2"/>
  <c r="AB23" i="2" s="1"/>
  <c r="AA27" i="2"/>
  <c r="AB27" i="2" s="1"/>
  <c r="G20" i="3"/>
  <c r="AA20" i="3" s="1"/>
  <c r="AB20" i="3" s="1"/>
  <c r="S34" i="5"/>
  <c r="S48" i="5"/>
  <c r="Q48" i="5" s="1"/>
  <c r="X50" i="5"/>
  <c r="W50" i="5"/>
  <c r="S61" i="5"/>
  <c r="Q61" i="5" s="1"/>
  <c r="G23" i="3"/>
  <c r="AA23" i="3" s="1"/>
  <c r="AB23" i="3" s="1"/>
  <c r="X33" i="5"/>
  <c r="W33" i="5"/>
  <c r="V33" i="5"/>
  <c r="Z33" i="5"/>
  <c r="Y50" i="5"/>
  <c r="Y67" i="5"/>
  <c r="X67" i="5"/>
  <c r="AA31" i="2"/>
  <c r="AB31" i="2" s="1"/>
  <c r="S16" i="1"/>
  <c r="S16" i="3"/>
  <c r="X16" i="4"/>
  <c r="W16" i="4"/>
  <c r="V16" i="4"/>
  <c r="S21" i="4"/>
  <c r="Q21" i="4" s="1"/>
  <c r="T16" i="4"/>
  <c r="Z16" i="4"/>
  <c r="S27" i="4"/>
  <c r="Q27" i="4" s="1"/>
  <c r="S28" i="4"/>
  <c r="Q28" i="4" s="1"/>
  <c r="S32" i="4"/>
  <c r="Q32" i="4" s="1"/>
  <c r="S41" i="5"/>
  <c r="Q41" i="5" s="1"/>
  <c r="S40" i="5"/>
  <c r="Q40" i="5" s="1"/>
  <c r="T67" i="5"/>
  <c r="Z67" i="5"/>
  <c r="T19" i="5"/>
  <c r="S19" i="5" s="1"/>
  <c r="T25" i="5"/>
  <c r="S25" i="5" s="1"/>
  <c r="Q25" i="5" s="1"/>
  <c r="AA32" i="1"/>
  <c r="AB32" i="1" s="1"/>
  <c r="AA20" i="2"/>
  <c r="AB20" i="2" s="1"/>
  <c r="G29" i="3"/>
  <c r="AA29" i="3" s="1"/>
  <c r="AB29" i="3" s="1"/>
  <c r="S29" i="4"/>
  <c r="Q29" i="4" s="1"/>
  <c r="S35" i="5"/>
  <c r="Q35" i="5" s="1"/>
  <c r="S47" i="5"/>
  <c r="Q47" i="5" s="1"/>
  <c r="U67" i="5"/>
  <c r="S75" i="5"/>
  <c r="Q75" i="5" s="1"/>
  <c r="AA31" i="1"/>
  <c r="AB31" i="1" s="1"/>
  <c r="G26" i="3"/>
  <c r="AA26" i="3" s="1"/>
  <c r="AB26" i="3" s="1"/>
  <c r="G28" i="3"/>
  <c r="AA28" i="3" s="1"/>
  <c r="AB28" i="3" s="1"/>
  <c r="G30" i="3"/>
  <c r="AA30" i="3" s="1"/>
  <c r="AB30" i="3" s="1"/>
  <c r="R67" i="5"/>
  <c r="AA19" i="1"/>
  <c r="AB19" i="1" s="1"/>
  <c r="AA25" i="1"/>
  <c r="AB25" i="1" s="1"/>
  <c r="AA29" i="1"/>
  <c r="AB29" i="1" s="1"/>
  <c r="AA24" i="2"/>
  <c r="AB24" i="2" s="1"/>
  <c r="AA26" i="2"/>
  <c r="AB26" i="2" s="1"/>
  <c r="R16" i="5"/>
  <c r="AA22" i="1"/>
  <c r="AB22" i="1" s="1"/>
  <c r="AA24" i="1"/>
  <c r="AB24" i="1" s="1"/>
  <c r="AA19" i="2"/>
  <c r="AB19" i="2" s="1"/>
  <c r="G32" i="3"/>
  <c r="AA32" i="3" s="1"/>
  <c r="AB32" i="3" s="1"/>
  <c r="R33" i="5"/>
  <c r="J29" i="5"/>
  <c r="H29" i="5" s="1"/>
  <c r="AA21" i="2"/>
  <c r="AB21" i="2" s="1"/>
  <c r="J17" i="4"/>
  <c r="H17" i="4" s="1"/>
  <c r="J19" i="4"/>
  <c r="H19" i="4" s="1"/>
  <c r="J21" i="4"/>
  <c r="H21" i="4" s="1"/>
  <c r="J23" i="4"/>
  <c r="H23" i="4" s="1"/>
  <c r="J25" i="4"/>
  <c r="H25" i="4" s="1"/>
  <c r="J26" i="4"/>
  <c r="H26" i="4" s="1"/>
  <c r="J27" i="4"/>
  <c r="H27" i="4" s="1"/>
  <c r="J28" i="4"/>
  <c r="H28" i="4" s="1"/>
  <c r="J29" i="4"/>
  <c r="H29" i="4" s="1"/>
  <c r="J30" i="4"/>
  <c r="H30" i="4" s="1"/>
  <c r="J31" i="4"/>
  <c r="H31" i="4" s="1"/>
  <c r="J32" i="4"/>
  <c r="H32" i="4" s="1"/>
  <c r="J44" i="5"/>
  <c r="H44" i="5" s="1"/>
  <c r="J51" i="5"/>
  <c r="J46" i="5"/>
  <c r="H46" i="5" s="1"/>
  <c r="O17" i="5"/>
  <c r="O16" i="5" s="1"/>
  <c r="J16" i="3"/>
  <c r="J48" i="5"/>
  <c r="H48" i="5" s="1"/>
  <c r="L17" i="5"/>
  <c r="J17" i="5" s="1"/>
  <c r="L18" i="5"/>
  <c r="J18" i="5" s="1"/>
  <c r="H18" i="5" s="1"/>
  <c r="L19" i="5"/>
  <c r="J19" i="5" s="1"/>
  <c r="H19" i="5" s="1"/>
  <c r="L20" i="5"/>
  <c r="J20" i="5" s="1"/>
  <c r="H20" i="5" s="1"/>
  <c r="L21" i="5"/>
  <c r="J21" i="5" s="1"/>
  <c r="H21" i="5" s="1"/>
  <c r="L22" i="5"/>
  <c r="J22" i="5" s="1"/>
  <c r="L23" i="5"/>
  <c r="J23" i="5" s="1"/>
  <c r="H23" i="5" s="1"/>
  <c r="L24" i="5"/>
  <c r="J24" i="5" s="1"/>
  <c r="H24" i="5" s="1"/>
  <c r="L25" i="5"/>
  <c r="J25" i="5" s="1"/>
  <c r="H25" i="5" s="1"/>
  <c r="L26" i="5"/>
  <c r="J26" i="5" s="1"/>
  <c r="H26" i="5" s="1"/>
  <c r="L28" i="5"/>
  <c r="J28" i="5" s="1"/>
  <c r="H28" i="5" s="1"/>
  <c r="L30" i="5"/>
  <c r="J30" i="5" s="1"/>
  <c r="H30" i="5" s="1"/>
  <c r="L32" i="5"/>
  <c r="J32" i="5" s="1"/>
  <c r="H32" i="5" s="1"/>
  <c r="AA22" i="2"/>
  <c r="AB22" i="2" s="1"/>
  <c r="AA28" i="2"/>
  <c r="AB28" i="2" s="1"/>
  <c r="G25" i="3"/>
  <c r="AA25" i="3" s="1"/>
  <c r="AB25" i="3" s="1"/>
  <c r="I16" i="4"/>
  <c r="I33" i="5"/>
  <c r="G19" i="3"/>
  <c r="AA19" i="3" s="1"/>
  <c r="AB19" i="3" s="1"/>
  <c r="G31" i="3"/>
  <c r="AA31" i="3" s="1"/>
  <c r="AB31" i="3" s="1"/>
  <c r="I50" i="5"/>
  <c r="I67" i="5"/>
  <c r="I22" i="5"/>
  <c r="I16" i="5" s="1"/>
  <c r="D16" i="5"/>
  <c r="D50" i="5"/>
  <c r="E67" i="5"/>
  <c r="D67" i="5"/>
  <c r="D16" i="4"/>
  <c r="F16" i="4"/>
  <c r="E16" i="4"/>
  <c r="F33" i="5"/>
  <c r="E33" i="5"/>
  <c r="S20" i="5"/>
  <c r="W67" i="5"/>
  <c r="L67" i="5"/>
  <c r="U50" i="5"/>
  <c r="S53" i="5"/>
  <c r="Q53" i="5" s="1"/>
  <c r="T33" i="5"/>
  <c r="U33" i="5"/>
  <c r="L33" i="5"/>
  <c r="D33" i="5"/>
  <c r="U16" i="4"/>
  <c r="S20" i="4"/>
  <c r="Q20" i="4" s="1"/>
  <c r="R16" i="4"/>
  <c r="K16" i="4"/>
  <c r="H16" i="3"/>
  <c r="G17" i="3"/>
  <c r="G24" i="3"/>
  <c r="AA24" i="3" s="1"/>
  <c r="AB24" i="3" s="1"/>
  <c r="Q18" i="3"/>
  <c r="Q16" i="3" s="1"/>
  <c r="Q16" i="2"/>
  <c r="AA23" i="1"/>
  <c r="AB23" i="1" s="1"/>
  <c r="AA27" i="1"/>
  <c r="AB27" i="1" s="1"/>
  <c r="Q16" i="1"/>
  <c r="AA20" i="1"/>
  <c r="AB20" i="1" s="1"/>
  <c r="Q20" i="5" l="1"/>
  <c r="X16" i="5"/>
  <c r="Q32" i="5"/>
  <c r="Q26" i="5"/>
  <c r="G26" i="5" s="1"/>
  <c r="AA26" i="5" s="1"/>
  <c r="AB26" i="5" s="1"/>
  <c r="E16" i="5"/>
  <c r="G26" i="4"/>
  <c r="AA26" i="4" s="1"/>
  <c r="AB26" i="4" s="1"/>
  <c r="G18" i="4"/>
  <c r="AA18" i="4" s="1"/>
  <c r="AB18" i="4" s="1"/>
  <c r="G24" i="4"/>
  <c r="AA24" i="4" s="1"/>
  <c r="AB24" i="4" s="1"/>
  <c r="G23" i="4"/>
  <c r="AA23" i="4" s="1"/>
  <c r="AB23" i="4" s="1"/>
  <c r="G37" i="5"/>
  <c r="AA37" i="5" s="1"/>
  <c r="AB37" i="5" s="1"/>
  <c r="G61" i="5"/>
  <c r="AA61" i="5" s="1"/>
  <c r="AB61" i="5" s="1"/>
  <c r="G38" i="5"/>
  <c r="AA38" i="5" s="1"/>
  <c r="AB38" i="5" s="1"/>
  <c r="G29" i="4"/>
  <c r="AA29" i="4" s="1"/>
  <c r="AB29" i="4" s="1"/>
  <c r="G80" i="5"/>
  <c r="AA80" i="5" s="1"/>
  <c r="AB80" i="5" s="1"/>
  <c r="H16" i="2"/>
  <c r="G25" i="4"/>
  <c r="AA25" i="4" s="1"/>
  <c r="AB25" i="4" s="1"/>
  <c r="G23" i="5"/>
  <c r="AA23" i="5" s="1"/>
  <c r="AB23" i="5" s="1"/>
  <c r="G60" i="5"/>
  <c r="AA60" i="5" s="1"/>
  <c r="AB60" i="5" s="1"/>
  <c r="G35" i="5"/>
  <c r="AA35" i="5" s="1"/>
  <c r="AB35" i="5" s="1"/>
  <c r="G40" i="5"/>
  <c r="AA40" i="5" s="1"/>
  <c r="AB40" i="5" s="1"/>
  <c r="G49" i="5"/>
  <c r="AA49" i="5" s="1"/>
  <c r="AB49" i="5" s="1"/>
  <c r="G21" i="5"/>
  <c r="AA21" i="5" s="1"/>
  <c r="AB21" i="5" s="1"/>
  <c r="J67" i="5"/>
  <c r="G27" i="5"/>
  <c r="AA27" i="5" s="1"/>
  <c r="AB27" i="5" s="1"/>
  <c r="G44" i="5"/>
  <c r="AA44" i="5" s="1"/>
  <c r="AB44" i="5" s="1"/>
  <c r="G55" i="5"/>
  <c r="AA55" i="5" s="1"/>
  <c r="AB55" i="5" s="1"/>
  <c r="G58" i="5"/>
  <c r="AA58" i="5" s="1"/>
  <c r="AB58" i="5" s="1"/>
  <c r="G32" i="5"/>
  <c r="AA32" i="5" s="1"/>
  <c r="AB32" i="5" s="1"/>
  <c r="G65" i="5"/>
  <c r="AA65" i="5" s="1"/>
  <c r="AB65" i="5" s="1"/>
  <c r="G43" i="5"/>
  <c r="AA43" i="5" s="1"/>
  <c r="AB43" i="5" s="1"/>
  <c r="G47" i="5"/>
  <c r="AA47" i="5" s="1"/>
  <c r="AB47" i="5" s="1"/>
  <c r="G52" i="5"/>
  <c r="AA52" i="5" s="1"/>
  <c r="AB52" i="5" s="1"/>
  <c r="G63" i="5"/>
  <c r="AA63" i="5" s="1"/>
  <c r="AB63" i="5" s="1"/>
  <c r="G54" i="5"/>
  <c r="AA54" i="5" s="1"/>
  <c r="AB54" i="5" s="1"/>
  <c r="G57" i="5"/>
  <c r="AA57" i="5" s="1"/>
  <c r="AB57" i="5" s="1"/>
  <c r="G83" i="5"/>
  <c r="AA83" i="5" s="1"/>
  <c r="AB83" i="5" s="1"/>
  <c r="G66" i="5"/>
  <c r="AA66" i="5" s="1"/>
  <c r="AB66" i="5" s="1"/>
  <c r="J50" i="5"/>
  <c r="U16" i="5"/>
  <c r="H17" i="5"/>
  <c r="G17" i="5" s="1"/>
  <c r="AA17" i="5" s="1"/>
  <c r="G48" i="5"/>
  <c r="AA48" i="5" s="1"/>
  <c r="AB48" i="5" s="1"/>
  <c r="G81" i="5"/>
  <c r="AA81" i="5" s="1"/>
  <c r="AB81" i="5" s="1"/>
  <c r="G64" i="5"/>
  <c r="AA64" i="5" s="1"/>
  <c r="AB64" i="5" s="1"/>
  <c r="S67" i="5"/>
  <c r="G68" i="5"/>
  <c r="AA68" i="5" s="1"/>
  <c r="G74" i="5"/>
  <c r="AA74" i="5" s="1"/>
  <c r="AB74" i="5" s="1"/>
  <c r="G56" i="5"/>
  <c r="AA56" i="5" s="1"/>
  <c r="AB56" i="5" s="1"/>
  <c r="S16" i="5"/>
  <c r="S33" i="5"/>
  <c r="Q34" i="5"/>
  <c r="G34" i="5" s="1"/>
  <c r="AA34" i="5" s="1"/>
  <c r="G29" i="5"/>
  <c r="AA29" i="5" s="1"/>
  <c r="AB29" i="5" s="1"/>
  <c r="G36" i="5"/>
  <c r="AA36" i="5" s="1"/>
  <c r="AB36" i="5" s="1"/>
  <c r="G82" i="5"/>
  <c r="AA82" i="5" s="1"/>
  <c r="AB82" i="5" s="1"/>
  <c r="G62" i="5"/>
  <c r="AA62" i="5" s="1"/>
  <c r="AB62" i="5" s="1"/>
  <c r="G70" i="5"/>
  <c r="AA70" i="5" s="1"/>
  <c r="AB70" i="5" s="1"/>
  <c r="G41" i="5"/>
  <c r="AA41" i="5" s="1"/>
  <c r="AB41" i="5" s="1"/>
  <c r="J16" i="5"/>
  <c r="Q19" i="5"/>
  <c r="Q16" i="5" s="1"/>
  <c r="G39" i="5"/>
  <c r="AA39" i="5" s="1"/>
  <c r="AB39" i="5" s="1"/>
  <c r="G72" i="5"/>
  <c r="AA72" i="5" s="1"/>
  <c r="AB72" i="5" s="1"/>
  <c r="G25" i="5"/>
  <c r="AA25" i="5" s="1"/>
  <c r="AB25" i="5" s="1"/>
  <c r="AA18" i="1"/>
  <c r="AB18" i="1" s="1"/>
  <c r="G73" i="5"/>
  <c r="AA73" i="5" s="1"/>
  <c r="AB73" i="5" s="1"/>
  <c r="G28" i="4"/>
  <c r="AA28" i="4" s="1"/>
  <c r="AB28" i="4" s="1"/>
  <c r="G32" i="4"/>
  <c r="AA32" i="4" s="1"/>
  <c r="AB32" i="4" s="1"/>
  <c r="G75" i="5"/>
  <c r="AA75" i="5" s="1"/>
  <c r="AB75" i="5" s="1"/>
  <c r="T16" i="5"/>
  <c r="G20" i="5"/>
  <c r="AA20" i="5" s="1"/>
  <c r="AB20" i="5" s="1"/>
  <c r="G31" i="4"/>
  <c r="AA31" i="4" s="1"/>
  <c r="AB31" i="4" s="1"/>
  <c r="G27" i="4"/>
  <c r="AA27" i="4" s="1"/>
  <c r="AB27" i="4" s="1"/>
  <c r="G17" i="4"/>
  <c r="AA17" i="4" s="1"/>
  <c r="V16" i="5"/>
  <c r="G78" i="5"/>
  <c r="AA78" i="5" s="1"/>
  <c r="AB78" i="5" s="1"/>
  <c r="G30" i="5"/>
  <c r="AA30" i="5" s="1"/>
  <c r="AB30" i="5" s="1"/>
  <c r="G30" i="4"/>
  <c r="AA30" i="4" s="1"/>
  <c r="AB30" i="4" s="1"/>
  <c r="G28" i="5"/>
  <c r="AA28" i="5" s="1"/>
  <c r="AB28" i="5" s="1"/>
  <c r="G24" i="5"/>
  <c r="AA24" i="5" s="1"/>
  <c r="AB24" i="5" s="1"/>
  <c r="G46" i="5"/>
  <c r="AA46" i="5" s="1"/>
  <c r="AB46" i="5" s="1"/>
  <c r="G21" i="4"/>
  <c r="AA21" i="4" s="1"/>
  <c r="AB21" i="4" s="1"/>
  <c r="G45" i="5"/>
  <c r="AA45" i="5" s="1"/>
  <c r="AB45" i="5" s="1"/>
  <c r="G18" i="5"/>
  <c r="AA18" i="5" s="1"/>
  <c r="AB18" i="5" s="1"/>
  <c r="G19" i="4"/>
  <c r="AA19" i="4" s="1"/>
  <c r="AB19" i="4" s="1"/>
  <c r="G77" i="5"/>
  <c r="AA77" i="5" s="1"/>
  <c r="AB77" i="5" s="1"/>
  <c r="G31" i="5"/>
  <c r="AA31" i="5" s="1"/>
  <c r="AB31" i="5" s="1"/>
  <c r="G20" i="4"/>
  <c r="AA20" i="4" s="1"/>
  <c r="AB20" i="4" s="1"/>
  <c r="G76" i="5"/>
  <c r="AA76" i="5" s="1"/>
  <c r="AB76" i="5" s="1"/>
  <c r="H51" i="5"/>
  <c r="H50" i="5" s="1"/>
  <c r="J33" i="5"/>
  <c r="H22" i="5"/>
  <c r="G22" i="5" s="1"/>
  <c r="AA22" i="5" s="1"/>
  <c r="AB22" i="5" s="1"/>
  <c r="J16" i="4"/>
  <c r="L16" i="5"/>
  <c r="H16" i="1"/>
  <c r="G42" i="5"/>
  <c r="AA42" i="5" s="1"/>
  <c r="AB42" i="5" s="1"/>
  <c r="G59" i="5"/>
  <c r="AA59" i="5" s="1"/>
  <c r="AB59" i="5" s="1"/>
  <c r="H33" i="5"/>
  <c r="Q67" i="5"/>
  <c r="G79" i="5"/>
  <c r="AA79" i="5" s="1"/>
  <c r="AB79" i="5" s="1"/>
  <c r="G71" i="5"/>
  <c r="AA71" i="5" s="1"/>
  <c r="AB71" i="5" s="1"/>
  <c r="G69" i="5"/>
  <c r="AA69" i="5" s="1"/>
  <c r="AB69" i="5" s="1"/>
  <c r="H67" i="5"/>
  <c r="G53" i="5"/>
  <c r="AA53" i="5" s="1"/>
  <c r="AB53" i="5" s="1"/>
  <c r="Q50" i="5"/>
  <c r="S50" i="5"/>
  <c r="G22" i="4"/>
  <c r="AA22" i="4" s="1"/>
  <c r="AB22" i="4" s="1"/>
  <c r="S16" i="4"/>
  <c r="Q16" i="4"/>
  <c r="H16" i="4"/>
  <c r="G18" i="3"/>
  <c r="AA18" i="3" s="1"/>
  <c r="AB18" i="3" s="1"/>
  <c r="AA17" i="3"/>
  <c r="AA18" i="2"/>
  <c r="AB18" i="2" s="1"/>
  <c r="AA17" i="2"/>
  <c r="AA17" i="1"/>
  <c r="G16" i="2" l="1"/>
  <c r="G16" i="1"/>
  <c r="G51" i="5"/>
  <c r="G50" i="5" s="1"/>
  <c r="G19" i="5"/>
  <c r="AA19" i="5" s="1"/>
  <c r="AB19" i="5" s="1"/>
  <c r="Q33" i="5"/>
  <c r="G16" i="3"/>
  <c r="G33" i="5"/>
  <c r="H16" i="5"/>
  <c r="G67" i="5"/>
  <c r="AB68" i="5"/>
  <c r="AB67" i="5" s="1"/>
  <c r="AA67" i="5"/>
  <c r="AA33" i="5"/>
  <c r="AB34" i="5"/>
  <c r="AB33" i="5" s="1"/>
  <c r="G16" i="4"/>
  <c r="AB17" i="5"/>
  <c r="AB17" i="4"/>
  <c r="AB16" i="4" s="1"/>
  <c r="AA16" i="4"/>
  <c r="AB17" i="3"/>
  <c r="AB16" i="3" s="1"/>
  <c r="AA16" i="3"/>
  <c r="AB17" i="2"/>
  <c r="AB16" i="2" s="1"/>
  <c r="AA16" i="2"/>
  <c r="AB17" i="1"/>
  <c r="AB16" i="1" s="1"/>
  <c r="AA16" i="1"/>
  <c r="AA51" i="5" l="1"/>
  <c r="AA50" i="5" s="1"/>
  <c r="AA16" i="5"/>
  <c r="AB16" i="5"/>
  <c r="G16" i="5"/>
  <c r="AB51" i="5" l="1"/>
  <c r="AB50" i="5" s="1"/>
</calcChain>
</file>

<file path=xl/sharedStrings.xml><?xml version="1.0" encoding="utf-8"?>
<sst xmlns="http://schemas.openxmlformats.org/spreadsheetml/2006/main" count="379" uniqueCount="67">
  <si>
    <t xml:space="preserve">Załącznik nr 4 do zarządzenia nr 56 Prezesa NSA z dnia 26.09.2022 r. 
</t>
  </si>
  <si>
    <t>Naczelny Sąd Administracyjny</t>
  </si>
  <si>
    <t>Załącznik nr 6</t>
  </si>
  <si>
    <t>Izba</t>
  </si>
  <si>
    <t>Sprawozdanie statystyczne z ruchu  i sposobu załatwienia spraw za pierwsze półrocze</t>
  </si>
  <si>
    <t>Dział 1.</t>
  </si>
  <si>
    <t>Skargi kasacyjne od orzeczeń sądu I instancji</t>
  </si>
  <si>
    <t>Lp.</t>
  </si>
  <si>
    <t>Siedziba Wojewódzkiego Sądu Administracyjnego</t>
  </si>
  <si>
    <t>Pozostało z poprzedniego okresu</t>
  </si>
  <si>
    <t>Wpłynęło</t>
  </si>
  <si>
    <t>Z          A          Ł           A          T           W           I           O           N          O</t>
  </si>
  <si>
    <t>Zamknięto</t>
  </si>
  <si>
    <t>Łącznie załatwiono, w tym zamknięto /kol. 5 i 24/</t>
  </si>
  <si>
    <t>Pozostało na następny okres</t>
  </si>
  <si>
    <t>Łącznie      /kol. 6 i 15/</t>
  </si>
  <si>
    <t>N   a        r   o  z   p  r   a   w   i   e</t>
  </si>
  <si>
    <t>N  a         p  o  s  i  e  d  z  e  n  i  u     n  i  e  j  a  w  n  y  m</t>
  </si>
  <si>
    <t>Ogółem                 /kol. 7-8,              12-14/</t>
  </si>
  <si>
    <t>Uwzględniono skargę kasacyjną</t>
  </si>
  <si>
    <t>Oddalono skargę kasacyjną</t>
  </si>
  <si>
    <t>Odrzucono skargę kasacyjną</t>
  </si>
  <si>
    <t>W inny sposób</t>
  </si>
  <si>
    <t xml:space="preserve">Łącznie                    /kol. 16-17,            21-23/ </t>
  </si>
  <si>
    <t>Uchylono orzeczenie sądu I instancji i przekazano sprawę do ponownego rozpoznania</t>
  </si>
  <si>
    <t>Uchylono orzeczenie sądu I instancji i rozpoznano skargę</t>
  </si>
  <si>
    <t>Ogółem</t>
  </si>
  <si>
    <t>z tego ponownie wpisane</t>
  </si>
  <si>
    <t>Łącznie                  /kol. 10-12/</t>
  </si>
  <si>
    <t>w tym</t>
  </si>
  <si>
    <t>Łącznie                    /kol.  18-20/</t>
  </si>
  <si>
    <t>uwzględniono skargę/sprzeciw</t>
  </si>
  <si>
    <t>oddalono skargę/sprzeciw</t>
  </si>
  <si>
    <t>w inny sposób</t>
  </si>
  <si>
    <t>Łącznie                                        /wiersze 2-17/</t>
  </si>
  <si>
    <t>Białystok</t>
  </si>
  <si>
    <t>Bydgoszcz</t>
  </si>
  <si>
    <t>Gdańsk</t>
  </si>
  <si>
    <t>Gliwice</t>
  </si>
  <si>
    <t>Gorzów Wielkopolski</t>
  </si>
  <si>
    <t>Kielce</t>
  </si>
  <si>
    <t>Kraków</t>
  </si>
  <si>
    <t>Lublin</t>
  </si>
  <si>
    <t>Łódz</t>
  </si>
  <si>
    <t>Olsztyn</t>
  </si>
  <si>
    <t>Opole</t>
  </si>
  <si>
    <t>Poznań</t>
  </si>
  <si>
    <t>Rzeszów</t>
  </si>
  <si>
    <t>Szczecin</t>
  </si>
  <si>
    <t>Warszawa</t>
  </si>
  <si>
    <t>Wrocław</t>
  </si>
  <si>
    <t xml:space="preserve">Liczba sygnalizacji </t>
  </si>
  <si>
    <t>OGÓLNOADMINISTRACYJNA</t>
  </si>
  <si>
    <t>FINANSOWA</t>
  </si>
  <si>
    <t>GOSPODARCZA</t>
  </si>
  <si>
    <t>IZBY NSA</t>
  </si>
  <si>
    <t>NSA</t>
  </si>
  <si>
    <t>RAZEM NSA</t>
  </si>
  <si>
    <t>ZESTAWIENIE ZBIORCZE</t>
  </si>
  <si>
    <t>IZBA OGÓLNOADMINISTRACYJNA</t>
  </si>
  <si>
    <t>IZBA FINANSOWA</t>
  </si>
  <si>
    <t>IZBA GOSPODARCZA</t>
  </si>
  <si>
    <t>Razem wszystkie Izby</t>
  </si>
  <si>
    <t>Izba Ogólnoadministracyjna</t>
  </si>
  <si>
    <t>Izba Finansowa</t>
  </si>
  <si>
    <t>Izba Godpodarcza</t>
  </si>
  <si>
    <t>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</si>
</sst>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(#,##0\)"/>
  </numFmts>
  <fonts count="15" x14ac:knownFonts="1">
    <font>
      <sz val="10"/>
      <name val="Arial CE"/>
      <charset val="238"/>
    </font>
    <font>
      <sz val="10"/>
      <name val="Tahoma"/>
      <family val="2"/>
      <charset val="238"/>
    </font>
    <font>
      <sz val="18"/>
      <name val="Tahoma"/>
      <family val="2"/>
      <charset val="238"/>
    </font>
    <font>
      <b/>
      <sz val="24"/>
      <name val="Tahoma"/>
      <family val="2"/>
      <charset val="238"/>
    </font>
    <font>
      <sz val="16"/>
      <name val="Tahoma"/>
      <family val="2"/>
      <charset val="238"/>
    </font>
    <font>
      <b/>
      <sz val="20"/>
      <name val="Tahoma"/>
      <family val="2"/>
      <charset val="238"/>
    </font>
    <font>
      <b/>
      <sz val="28"/>
      <name val="Tahoma"/>
      <family val="2"/>
      <charset val="238"/>
    </font>
    <font>
      <b/>
      <sz val="22"/>
      <name val="Tahoma"/>
      <family val="2"/>
      <charset val="238"/>
    </font>
    <font>
      <b/>
      <sz val="36"/>
      <name val="Tahoma"/>
      <family val="2"/>
      <charset val="238"/>
    </font>
    <font>
      <b/>
      <sz val="16"/>
      <name val="Tahoma"/>
      <family val="2"/>
      <charset val="238"/>
    </font>
    <font>
      <sz val="20"/>
      <name val="Tahoma"/>
      <family val="2"/>
      <charset val="238"/>
    </font>
    <font>
      <sz val="22"/>
      <name val="Tahoma"/>
      <family val="2"/>
      <charset val="238"/>
    </font>
    <font>
      <sz val="14"/>
      <name val="Tahoma"/>
      <family val="2"/>
      <charset val="238"/>
    </font>
    <font>
      <sz val="24"/>
      <name val="Tahoma"/>
      <family val="2"/>
      <charset val="238"/>
    </font>
    <font>
      <sz val="36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Protection="1"/>
    <xf numFmtId="3" fontId="1" fillId="0" borderId="0" xfId="0" applyNumberFormat="1" applyFont="1" applyProtection="1"/>
    <xf numFmtId="3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3" fontId="8" fillId="0" borderId="0" xfId="0" applyNumberFormat="1" applyFont="1" applyAlignment="1" applyProtection="1">
      <alignment vertical="center" wrapText="1"/>
    </xf>
    <xf numFmtId="0" fontId="9" fillId="0" borderId="0" xfId="0" applyFont="1" applyAlignment="1" applyProtection="1">
      <alignment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Continuous" vertical="center"/>
    </xf>
    <xf numFmtId="3" fontId="9" fillId="0" borderId="2" xfId="0" applyNumberFormat="1" applyFont="1" applyBorder="1" applyAlignment="1">
      <alignment horizontal="centerContinuous" vertical="center"/>
    </xf>
    <xf numFmtId="164" fontId="9" fillId="0" borderId="2" xfId="0" applyNumberFormat="1" applyFont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/>
    </xf>
    <xf numFmtId="0" fontId="12" fillId="0" borderId="0" xfId="0" applyFont="1" applyProtection="1"/>
    <xf numFmtId="3" fontId="12" fillId="0" borderId="0" xfId="0" applyNumberFormat="1" applyFont="1" applyProtection="1"/>
    <xf numFmtId="0" fontId="12" fillId="0" borderId="0" xfId="0" applyFont="1" applyFill="1" applyProtection="1"/>
    <xf numFmtId="0" fontId="1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NumberFormat="1" applyFont="1" applyProtection="1"/>
    <xf numFmtId="0" fontId="10" fillId="0" borderId="0" xfId="0" applyNumberFormat="1" applyFont="1" applyAlignment="1" applyProtection="1">
      <alignment horizontal="center" vertical="center" wrapText="1"/>
    </xf>
    <xf numFmtId="0" fontId="10" fillId="0" borderId="0" xfId="0" applyFont="1" applyProtection="1"/>
    <xf numFmtId="0" fontId="13" fillId="0" borderId="0" xfId="0" applyFont="1" applyProtection="1"/>
    <xf numFmtId="0" fontId="11" fillId="0" borderId="0" xfId="0" applyFont="1" applyBorder="1" applyAlignment="1">
      <alignment horizontal="center" vertical="center" wrapText="1"/>
    </xf>
    <xf numFmtId="3" fontId="10" fillId="0" borderId="0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164" fontId="14" fillId="4" borderId="0" xfId="0" applyNumberFormat="1" applyFont="1" applyFill="1" applyBorder="1" applyAlignment="1" applyProtection="1">
      <alignment horizontal="center" vertical="center" textRotation="90"/>
    </xf>
    <xf numFmtId="3" fontId="10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10" fillId="6" borderId="2" xfId="0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0" fontId="10" fillId="4" borderId="0" xfId="0" applyFont="1" applyFill="1" applyBorder="1" applyAlignment="1" applyProtection="1">
      <alignment horizontal="center" vertical="center" wrapText="1"/>
      <protection locked="0"/>
    </xf>
    <xf numFmtId="3" fontId="10" fillId="4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2" fillId="4" borderId="0" xfId="0" applyFont="1" applyFill="1" applyProtection="1"/>
    <xf numFmtId="0" fontId="1" fillId="4" borderId="0" xfId="0" applyFont="1" applyFill="1" applyProtection="1"/>
    <xf numFmtId="0" fontId="12" fillId="4" borderId="0" xfId="0" applyFont="1" applyFill="1" applyBorder="1" applyProtection="1"/>
    <xf numFmtId="3" fontId="12" fillId="4" borderId="0" xfId="0" applyNumberFormat="1" applyFont="1" applyFill="1" applyBorder="1" applyProtection="1"/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64" fontId="10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Border="1" applyAlignment="1" applyProtection="1">
      <alignment horizontal="centerContinuous" vertical="center"/>
      <protection locked="0"/>
    </xf>
    <xf numFmtId="3" fontId="9" fillId="0" borderId="2" xfId="0" applyNumberFormat="1" applyFont="1" applyBorder="1" applyAlignment="1" applyProtection="1">
      <alignment horizontal="centerContinuous" vertical="center"/>
      <protection locked="0"/>
    </xf>
    <xf numFmtId="164" fontId="9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164" fontId="11" fillId="2" borderId="2" xfId="0" applyNumberFormat="1" applyFont="1" applyFill="1" applyBorder="1" applyAlignment="1" applyProtection="1">
      <alignment horizontal="center" vertical="center"/>
      <protection locked="0"/>
    </xf>
    <xf numFmtId="3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5" borderId="10" xfId="0" applyFont="1" applyFill="1" applyBorder="1" applyAlignment="1" applyProtection="1">
      <alignment horizontal="center" vertical="center" wrapText="1"/>
    </xf>
    <xf numFmtId="0" fontId="11" fillId="5" borderId="11" xfId="0" applyFont="1" applyFill="1" applyBorder="1" applyAlignment="1" applyProtection="1">
      <alignment horizontal="center" vertical="center" wrapText="1"/>
    </xf>
    <xf numFmtId="0" fontId="11" fillId="5" borderId="12" xfId="0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14" fillId="3" borderId="2" xfId="0" applyNumberFormat="1" applyFont="1" applyFill="1" applyBorder="1" applyAlignment="1" applyProtection="1">
      <alignment horizontal="center" vertical="center" textRotation="90"/>
    </xf>
    <xf numFmtId="164" fontId="7" fillId="2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Fill="1" applyBorder="1" applyAlignment="1" applyProtection="1">
      <alignment horizontal="center" vertical="center" textRotation="90"/>
    </xf>
    <xf numFmtId="0" fontId="11" fillId="4" borderId="0" xfId="0" applyFont="1" applyFill="1" applyBorder="1" applyAlignment="1" applyProtection="1">
      <alignment horizontal="left" vertical="center" wrapText="1"/>
    </xf>
    <xf numFmtId="164" fontId="14" fillId="5" borderId="2" xfId="0" applyNumberFormat="1" applyFont="1" applyFill="1" applyBorder="1" applyAlignment="1" applyProtection="1">
      <alignment horizontal="center" vertical="center" textRotation="90"/>
    </xf>
    <xf numFmtId="0" fontId="11" fillId="5" borderId="2" xfId="0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 wrapText="1"/>
    </xf>
    <xf numFmtId="3" fontId="11" fillId="5" borderId="2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/>
    <xf numFmtId="49" fontId="4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right" wrapText="1"/>
    </xf>
    <xf numFmtId="0" fontId="3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  <protection locked="0"/>
    </xf>
    <xf numFmtId="3" fontId="8" fillId="0" borderId="0" xfId="0" applyNumberFormat="1" applyFont="1" applyAlignment="1" applyProtection="1">
      <alignment horizontal="right" vertical="center" wrapText="1"/>
    </xf>
    <xf numFmtId="0" fontId="8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3" fontId="9" fillId="0" borderId="1" xfId="0" applyNumberFormat="1" applyFont="1" applyBorder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left" vertical="center" wrapText="1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164" fontId="7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1252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9441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5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6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7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8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19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0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1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2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3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4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5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6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1</xdr:col>
      <xdr:colOff>0</xdr:colOff>
      <xdr:row>52</xdr:row>
      <xdr:rowOff>0</xdr:rowOff>
    </xdr:to>
    <xdr:sp macro="" textlink="">
      <xdr:nvSpPr>
        <xdr:cNvPr id="27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2" name="Line 2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3" name="Line 3"/>
        <xdr:cNvSpPr>
          <a:spLocks noChangeShapeType="1"/>
        </xdr:cNvSpPr>
      </xdr:nvSpPr>
      <xdr:spPr bwMode="auto">
        <a:xfrm flipH="1"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4" name="Line 4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69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35" name="Line 5"/>
        <xdr:cNvSpPr>
          <a:spLocks noChangeShapeType="1"/>
        </xdr:cNvSpPr>
      </xdr:nvSpPr>
      <xdr:spPr bwMode="auto">
        <a:xfrm>
          <a:off x="762000" y="1181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1252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9441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1252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9441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1252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9441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15</xdr:row>
      <xdr:rowOff>0</xdr:rowOff>
    </xdr:from>
    <xdr:to>
      <xdr:col>8</xdr:col>
      <xdr:colOff>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1252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857250</xdr:colOff>
      <xdr:row>15</xdr:row>
      <xdr:rowOff>0</xdr:rowOff>
    </xdr:from>
    <xdr:to>
      <xdr:col>7</xdr:col>
      <xdr:colOff>0</xdr:colOff>
      <xdr:row>15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944100" y="9324975"/>
          <a:ext cx="3238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9" name="Line 3"/>
        <xdr:cNvSpPr>
          <a:spLocks noChangeShapeType="1"/>
        </xdr:cNvSpPr>
      </xdr:nvSpPr>
      <xdr:spPr bwMode="auto">
        <a:xfrm flipH="1"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0</xdr:colOff>
      <xdr:row>18</xdr:row>
      <xdr:rowOff>0</xdr:rowOff>
    </xdr:to>
    <xdr:sp macro="" textlink="">
      <xdr:nvSpPr>
        <xdr:cNvPr id="11" name="Line 5"/>
        <xdr:cNvSpPr>
          <a:spLocks noChangeShapeType="1"/>
        </xdr:cNvSpPr>
      </xdr:nvSpPr>
      <xdr:spPr bwMode="auto">
        <a:xfrm>
          <a:off x="762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8"/>
  <sheetViews>
    <sheetView zoomScale="45" zoomScaleNormal="45" zoomScaleSheetLayoutView="25" workbookViewId="0">
      <pane ySplit="15" topLeftCell="A16" activePane="bottomLeft" state="frozen"/>
      <selection activeCell="D16" sqref="D16"/>
      <selection pane="bottomLeft" activeCell="Q5" sqref="Q5"/>
    </sheetView>
  </sheetViews>
  <sheetFormatPr defaultRowHeight="12.75" x14ac:dyDescent="0.2"/>
  <cols>
    <col min="1" max="1" width="11.42578125" style="1" customWidth="1"/>
    <col min="2" max="2" width="13.140625" style="1" customWidth="1"/>
    <col min="3" max="3" width="53.42578125" style="1" customWidth="1"/>
    <col min="4" max="4" width="22.85546875" style="2" customWidth="1"/>
    <col min="5" max="8" width="17.7109375" style="1" customWidth="1"/>
    <col min="9" max="10" width="21.140625" style="1" customWidth="1"/>
    <col min="11" max="11" width="19.7109375" style="1" customWidth="1"/>
    <col min="12" max="12" width="26.42578125" style="1" customWidth="1"/>
    <col min="13" max="13" width="25.7109375" style="1" customWidth="1"/>
    <col min="14" max="14" width="19.140625" style="1" customWidth="1"/>
    <col min="15" max="15" width="19.42578125" style="1" customWidth="1"/>
    <col min="16" max="17" width="17.140625" style="1" customWidth="1"/>
    <col min="18" max="19" width="20.7109375" style="1" customWidth="1"/>
    <col min="20" max="20" width="19.7109375" style="1" customWidth="1"/>
    <col min="21" max="21" width="26.28515625" style="1" customWidth="1"/>
    <col min="22" max="22" width="26.42578125" style="1" customWidth="1"/>
    <col min="23" max="24" width="18.7109375" style="1" customWidth="1"/>
    <col min="25" max="25" width="16.7109375" style="1" customWidth="1"/>
    <col min="26" max="26" width="19.5703125" style="1" customWidth="1"/>
    <col min="27" max="27" width="18.28515625" style="1" customWidth="1"/>
    <col min="28" max="28" width="20.7109375" style="1" customWidth="1"/>
    <col min="29" max="16384" width="9.140625" style="1"/>
  </cols>
  <sheetData>
    <row r="1" spans="1:28" ht="94.5" customHeight="1" x14ac:dyDescent="0.3">
      <c r="Z1" s="90" t="s">
        <v>0</v>
      </c>
      <c r="AA1" s="90"/>
      <c r="AB1" s="90"/>
    </row>
    <row r="2" spans="1:28" ht="48" customHeight="1" x14ac:dyDescent="0.2">
      <c r="A2" s="91" t="s">
        <v>1</v>
      </c>
      <c r="B2" s="91"/>
      <c r="C2" s="91"/>
      <c r="D2" s="3"/>
      <c r="E2" s="4"/>
      <c r="F2" s="4"/>
      <c r="G2" s="4"/>
      <c r="H2" s="4"/>
      <c r="I2" s="5"/>
      <c r="J2" s="5"/>
      <c r="K2" s="5"/>
      <c r="L2" s="6"/>
      <c r="M2" s="5"/>
      <c r="N2" s="4"/>
      <c r="O2" s="4"/>
      <c r="P2" s="4"/>
      <c r="Q2" s="4"/>
      <c r="R2" s="4"/>
      <c r="S2" s="7"/>
      <c r="V2" s="4"/>
      <c r="Z2" s="92" t="s">
        <v>2</v>
      </c>
      <c r="AA2" s="92"/>
      <c r="AB2" s="92"/>
    </row>
    <row r="3" spans="1:28" ht="48" customHeight="1" x14ac:dyDescent="0.2">
      <c r="A3" s="8"/>
      <c r="B3" s="93" t="s">
        <v>58</v>
      </c>
      <c r="C3" s="93"/>
      <c r="D3" s="3"/>
      <c r="E3" s="4"/>
      <c r="F3" s="4"/>
      <c r="G3" s="4"/>
      <c r="H3" s="4"/>
      <c r="I3" s="5"/>
      <c r="J3" s="5"/>
      <c r="K3" s="5"/>
      <c r="L3" s="5"/>
      <c r="M3" s="5"/>
      <c r="N3" s="4"/>
      <c r="O3" s="4"/>
      <c r="P3" s="7"/>
      <c r="Q3" s="4"/>
      <c r="R3" s="4"/>
      <c r="S3" s="4"/>
    </row>
    <row r="4" spans="1:28" ht="63.75" customHeight="1" x14ac:dyDescent="0.2">
      <c r="A4" s="94" t="s">
        <v>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5" t="s">
        <v>66</v>
      </c>
      <c r="R4" s="95"/>
      <c r="S4" s="9"/>
      <c r="T4" s="9"/>
      <c r="U4" s="9"/>
      <c r="V4" s="9"/>
    </row>
    <row r="5" spans="1:28" ht="24.95" customHeight="1" x14ac:dyDescent="0.2">
      <c r="A5" s="4"/>
      <c r="B5" s="96"/>
      <c r="C5" s="96"/>
      <c r="D5" s="3"/>
      <c r="E5" s="4"/>
      <c r="F5" s="4"/>
      <c r="G5" s="4"/>
      <c r="H5" s="10"/>
      <c r="I5" s="10"/>
      <c r="J5" s="10"/>
      <c r="K5" s="10"/>
      <c r="L5" s="10"/>
      <c r="M5" s="10"/>
      <c r="N5" s="10"/>
      <c r="O5" s="10"/>
      <c r="P5" s="4"/>
      <c r="Q5" s="4"/>
      <c r="R5" s="4"/>
      <c r="S5" s="4"/>
    </row>
    <row r="6" spans="1:28" ht="30" customHeight="1" x14ac:dyDescent="0.2">
      <c r="A6" s="97" t="s">
        <v>5</v>
      </c>
      <c r="B6" s="97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8" ht="30.75" customHeight="1" thickBot="1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</row>
    <row r="8" spans="1:28" s="11" customFormat="1" ht="53.25" customHeight="1" thickBot="1" x14ac:dyDescent="0.25">
      <c r="A8" s="83" t="s">
        <v>7</v>
      </c>
      <c r="B8" s="84" t="s">
        <v>8</v>
      </c>
      <c r="C8" s="84"/>
      <c r="D8" s="85" t="s">
        <v>9</v>
      </c>
      <c r="E8" s="86" t="s">
        <v>10</v>
      </c>
      <c r="F8" s="87"/>
      <c r="G8" s="80" t="s">
        <v>11</v>
      </c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76" t="s">
        <v>12</v>
      </c>
      <c r="AA8" s="76" t="s">
        <v>13</v>
      </c>
      <c r="AB8" s="79" t="s">
        <v>14</v>
      </c>
    </row>
    <row r="9" spans="1:28" s="11" customFormat="1" ht="39.950000000000003" customHeight="1" thickBot="1" x14ac:dyDescent="0.25">
      <c r="A9" s="83"/>
      <c r="B9" s="84"/>
      <c r="C9" s="84"/>
      <c r="D9" s="85"/>
      <c r="E9" s="88"/>
      <c r="F9" s="89"/>
      <c r="G9" s="80" t="s">
        <v>15</v>
      </c>
      <c r="H9" s="79" t="s">
        <v>16</v>
      </c>
      <c r="I9" s="79"/>
      <c r="J9" s="79"/>
      <c r="K9" s="79"/>
      <c r="L9" s="79"/>
      <c r="M9" s="81"/>
      <c r="N9" s="81"/>
      <c r="O9" s="81"/>
      <c r="P9" s="81"/>
      <c r="Q9" s="80" t="s">
        <v>17</v>
      </c>
      <c r="R9" s="80"/>
      <c r="S9" s="80"/>
      <c r="T9" s="80"/>
      <c r="U9" s="80"/>
      <c r="V9" s="80"/>
      <c r="W9" s="80"/>
      <c r="X9" s="80"/>
      <c r="Y9" s="80"/>
      <c r="Z9" s="77"/>
      <c r="AA9" s="77"/>
      <c r="AB9" s="79"/>
    </row>
    <row r="10" spans="1:28" s="11" customFormat="1" ht="39.950000000000003" customHeight="1" thickBot="1" x14ac:dyDescent="0.25">
      <c r="A10" s="83"/>
      <c r="B10" s="84"/>
      <c r="C10" s="84"/>
      <c r="D10" s="85"/>
      <c r="E10" s="88"/>
      <c r="F10" s="89"/>
      <c r="G10" s="80"/>
      <c r="H10" s="79" t="s">
        <v>18</v>
      </c>
      <c r="I10" s="80" t="s">
        <v>19</v>
      </c>
      <c r="J10" s="80"/>
      <c r="K10" s="80"/>
      <c r="L10" s="80"/>
      <c r="M10" s="80"/>
      <c r="N10" s="80" t="s">
        <v>20</v>
      </c>
      <c r="O10" s="80" t="s">
        <v>21</v>
      </c>
      <c r="P10" s="80" t="s">
        <v>22</v>
      </c>
      <c r="Q10" s="79" t="s">
        <v>23</v>
      </c>
      <c r="R10" s="82" t="s">
        <v>19</v>
      </c>
      <c r="S10" s="82"/>
      <c r="T10" s="82"/>
      <c r="U10" s="82"/>
      <c r="V10" s="82"/>
      <c r="W10" s="82" t="s">
        <v>20</v>
      </c>
      <c r="X10" s="82" t="s">
        <v>21</v>
      </c>
      <c r="Y10" s="80" t="s">
        <v>22</v>
      </c>
      <c r="Z10" s="77"/>
      <c r="AA10" s="77"/>
      <c r="AB10" s="79"/>
    </row>
    <row r="11" spans="1:28" s="11" customFormat="1" ht="32.25" customHeight="1" thickBot="1" x14ac:dyDescent="0.25">
      <c r="A11" s="83"/>
      <c r="B11" s="84"/>
      <c r="C11" s="84"/>
      <c r="D11" s="85"/>
      <c r="E11" s="88"/>
      <c r="F11" s="89"/>
      <c r="G11" s="80"/>
      <c r="H11" s="79"/>
      <c r="I11" s="80"/>
      <c r="J11" s="80"/>
      <c r="K11" s="80"/>
      <c r="L11" s="80"/>
      <c r="M11" s="80"/>
      <c r="N11" s="81"/>
      <c r="O11" s="81"/>
      <c r="P11" s="81"/>
      <c r="Q11" s="79"/>
      <c r="R11" s="82"/>
      <c r="S11" s="82"/>
      <c r="T11" s="82"/>
      <c r="U11" s="82"/>
      <c r="V11" s="82"/>
      <c r="W11" s="82"/>
      <c r="X11" s="82"/>
      <c r="Y11" s="81"/>
      <c r="Z11" s="77"/>
      <c r="AA11" s="77"/>
      <c r="AB11" s="79"/>
    </row>
    <row r="12" spans="1:28" s="11" customFormat="1" ht="62.25" customHeight="1" thickBot="1" x14ac:dyDescent="0.25">
      <c r="A12" s="83"/>
      <c r="B12" s="84"/>
      <c r="C12" s="84"/>
      <c r="D12" s="85"/>
      <c r="E12" s="88"/>
      <c r="F12" s="89"/>
      <c r="G12" s="80"/>
      <c r="H12" s="79"/>
      <c r="I12" s="79" t="s">
        <v>24</v>
      </c>
      <c r="J12" s="79" t="s">
        <v>25</v>
      </c>
      <c r="K12" s="79"/>
      <c r="L12" s="79"/>
      <c r="M12" s="79"/>
      <c r="N12" s="81"/>
      <c r="O12" s="81"/>
      <c r="P12" s="81"/>
      <c r="Q12" s="79"/>
      <c r="R12" s="79" t="s">
        <v>24</v>
      </c>
      <c r="S12" s="79" t="s">
        <v>25</v>
      </c>
      <c r="T12" s="79"/>
      <c r="U12" s="79"/>
      <c r="V12" s="79"/>
      <c r="W12" s="82"/>
      <c r="X12" s="82"/>
      <c r="Y12" s="81"/>
      <c r="Z12" s="77"/>
      <c r="AA12" s="77"/>
      <c r="AB12" s="79"/>
    </row>
    <row r="13" spans="1:28" s="11" customFormat="1" ht="39.75" customHeight="1" thickBot="1" x14ac:dyDescent="0.25">
      <c r="A13" s="83"/>
      <c r="B13" s="84"/>
      <c r="C13" s="84"/>
      <c r="D13" s="85"/>
      <c r="E13" s="76" t="s">
        <v>26</v>
      </c>
      <c r="F13" s="76" t="s">
        <v>27</v>
      </c>
      <c r="G13" s="80"/>
      <c r="H13" s="79"/>
      <c r="I13" s="81"/>
      <c r="J13" s="79" t="s">
        <v>28</v>
      </c>
      <c r="K13" s="79" t="s">
        <v>29</v>
      </c>
      <c r="L13" s="79"/>
      <c r="M13" s="79"/>
      <c r="N13" s="81"/>
      <c r="O13" s="81"/>
      <c r="P13" s="81"/>
      <c r="Q13" s="79"/>
      <c r="R13" s="79"/>
      <c r="S13" s="79" t="s">
        <v>30</v>
      </c>
      <c r="T13" s="79" t="s">
        <v>29</v>
      </c>
      <c r="U13" s="79"/>
      <c r="V13" s="79"/>
      <c r="W13" s="82"/>
      <c r="X13" s="82"/>
      <c r="Y13" s="81"/>
      <c r="Z13" s="77"/>
      <c r="AA13" s="77"/>
      <c r="AB13" s="79"/>
    </row>
    <row r="14" spans="1:28" s="11" customFormat="1" ht="99.75" customHeight="1" thickBot="1" x14ac:dyDescent="0.25">
      <c r="A14" s="83"/>
      <c r="B14" s="84"/>
      <c r="C14" s="84"/>
      <c r="D14" s="85"/>
      <c r="E14" s="78"/>
      <c r="F14" s="78"/>
      <c r="G14" s="80"/>
      <c r="H14" s="79"/>
      <c r="I14" s="81"/>
      <c r="J14" s="79"/>
      <c r="K14" s="12" t="s">
        <v>31</v>
      </c>
      <c r="L14" s="12" t="s">
        <v>32</v>
      </c>
      <c r="M14" s="13" t="s">
        <v>33</v>
      </c>
      <c r="N14" s="81"/>
      <c r="O14" s="81"/>
      <c r="P14" s="81"/>
      <c r="Q14" s="79"/>
      <c r="R14" s="79"/>
      <c r="S14" s="79"/>
      <c r="T14" s="14" t="s">
        <v>31</v>
      </c>
      <c r="U14" s="14" t="s">
        <v>32</v>
      </c>
      <c r="V14" s="13" t="s">
        <v>33</v>
      </c>
      <c r="W14" s="82"/>
      <c r="X14" s="82"/>
      <c r="Y14" s="81"/>
      <c r="Z14" s="78"/>
      <c r="AA14" s="78"/>
      <c r="AB14" s="79"/>
    </row>
    <row r="15" spans="1:28" s="11" customFormat="1" ht="27.75" customHeight="1" thickBot="1" x14ac:dyDescent="0.25">
      <c r="A15" s="15"/>
      <c r="B15" s="73">
        <v>1</v>
      </c>
      <c r="C15" s="73"/>
      <c r="D15" s="16">
        <v>2</v>
      </c>
      <c r="E15" s="17">
        <v>3</v>
      </c>
      <c r="F15" s="17">
        <v>4</v>
      </c>
      <c r="G15" s="17">
        <v>5</v>
      </c>
      <c r="H15" s="17">
        <v>6</v>
      </c>
      <c r="I15" s="17">
        <v>7</v>
      </c>
      <c r="J15" s="17">
        <v>8</v>
      </c>
      <c r="K15" s="17">
        <v>9</v>
      </c>
      <c r="L15" s="17">
        <v>10</v>
      </c>
      <c r="M15" s="17">
        <v>11</v>
      </c>
      <c r="N15" s="17">
        <v>12</v>
      </c>
      <c r="O15" s="17">
        <v>13</v>
      </c>
      <c r="P15" s="17">
        <v>14</v>
      </c>
      <c r="Q15" s="17">
        <v>15</v>
      </c>
      <c r="R15" s="17">
        <v>16</v>
      </c>
      <c r="S15" s="17">
        <v>17</v>
      </c>
      <c r="T15" s="17">
        <v>18</v>
      </c>
      <c r="U15" s="17">
        <v>19</v>
      </c>
      <c r="V15" s="17">
        <v>20</v>
      </c>
      <c r="W15" s="17">
        <v>21</v>
      </c>
      <c r="X15" s="17">
        <v>22</v>
      </c>
      <c r="Y15" s="17">
        <v>23</v>
      </c>
      <c r="Z15" s="17">
        <v>24</v>
      </c>
      <c r="AA15" s="17">
        <v>25</v>
      </c>
      <c r="AB15" s="17">
        <v>26</v>
      </c>
    </row>
    <row r="16" spans="1:28" s="11" customFormat="1" ht="66" customHeight="1" thickBot="1" x14ac:dyDescent="0.25">
      <c r="A16" s="71" t="s">
        <v>57</v>
      </c>
      <c r="B16" s="74" t="s">
        <v>34</v>
      </c>
      <c r="C16" s="74"/>
      <c r="D16" s="37">
        <f t="shared" ref="D16:Z16" si="0">SUM(D17:D32)</f>
        <v>34148</v>
      </c>
      <c r="E16" s="37">
        <f t="shared" si="0"/>
        <v>8881</v>
      </c>
      <c r="F16" s="37">
        <f t="shared" si="0"/>
        <v>2</v>
      </c>
      <c r="G16" s="37">
        <f t="shared" si="0"/>
        <v>10867</v>
      </c>
      <c r="H16" s="37">
        <f t="shared" si="0"/>
        <v>6869</v>
      </c>
      <c r="I16" s="37">
        <f t="shared" si="0"/>
        <v>510</v>
      </c>
      <c r="J16" s="37">
        <f t="shared" si="0"/>
        <v>916</v>
      </c>
      <c r="K16" s="37">
        <f t="shared" si="0"/>
        <v>546</v>
      </c>
      <c r="L16" s="37">
        <f t="shared" si="0"/>
        <v>342</v>
      </c>
      <c r="M16" s="37">
        <f t="shared" si="0"/>
        <v>28</v>
      </c>
      <c r="N16" s="37">
        <f t="shared" si="0"/>
        <v>5243</v>
      </c>
      <c r="O16" s="37">
        <f t="shared" si="0"/>
        <v>7</v>
      </c>
      <c r="P16" s="37">
        <f t="shared" si="0"/>
        <v>193</v>
      </c>
      <c r="Q16" s="37">
        <f t="shared" si="0"/>
        <v>3998</v>
      </c>
      <c r="R16" s="37">
        <f t="shared" si="0"/>
        <v>157</v>
      </c>
      <c r="S16" s="37">
        <f t="shared" si="0"/>
        <v>551</v>
      </c>
      <c r="T16" s="37">
        <f t="shared" si="0"/>
        <v>229</v>
      </c>
      <c r="U16" s="37">
        <f t="shared" si="0"/>
        <v>309</v>
      </c>
      <c r="V16" s="37">
        <f t="shared" si="0"/>
        <v>13</v>
      </c>
      <c r="W16" s="37">
        <f t="shared" si="0"/>
        <v>2376</v>
      </c>
      <c r="X16" s="37">
        <f t="shared" si="0"/>
        <v>37</v>
      </c>
      <c r="Y16" s="37">
        <f t="shared" si="0"/>
        <v>877</v>
      </c>
      <c r="Z16" s="37">
        <f t="shared" si="0"/>
        <v>14</v>
      </c>
      <c r="AA16" s="37">
        <f>SUM(AA17:AA32)</f>
        <v>10881</v>
      </c>
      <c r="AB16" s="37">
        <f>SUM(AB17:AB32)</f>
        <v>32148</v>
      </c>
    </row>
    <row r="17" spans="1:28" s="11" customFormat="1" ht="66" customHeight="1" thickBot="1" x14ac:dyDescent="0.25">
      <c r="A17" s="71"/>
      <c r="B17" s="75" t="s">
        <v>35</v>
      </c>
      <c r="C17" s="75"/>
      <c r="D17" s="36">
        <f>D34+D51+D68</f>
        <v>761</v>
      </c>
      <c r="E17" s="36">
        <f t="shared" ref="E17:F17" si="1">E34+E51+E68</f>
        <v>219</v>
      </c>
      <c r="F17" s="36">
        <f t="shared" si="1"/>
        <v>0</v>
      </c>
      <c r="G17" s="37">
        <f t="shared" ref="G17:G32" si="2">SUM(H17+Q17)</f>
        <v>253</v>
      </c>
      <c r="H17" s="37">
        <f t="shared" ref="H17:H32" si="3">I17+J17+N17+O17+P17</f>
        <v>137</v>
      </c>
      <c r="I17" s="36">
        <f t="shared" ref="I17:I32" si="4">I34+I51+I68</f>
        <v>9</v>
      </c>
      <c r="J17" s="37">
        <f t="shared" ref="J17:J32" si="5">SUM(K17:M17)</f>
        <v>9</v>
      </c>
      <c r="K17" s="36">
        <f t="shared" ref="K17:P17" si="6">K34+K51+K68</f>
        <v>6</v>
      </c>
      <c r="L17" s="36">
        <f t="shared" si="6"/>
        <v>2</v>
      </c>
      <c r="M17" s="36">
        <f t="shared" si="6"/>
        <v>1</v>
      </c>
      <c r="N17" s="36">
        <f t="shared" si="6"/>
        <v>115</v>
      </c>
      <c r="O17" s="36">
        <f t="shared" si="6"/>
        <v>0</v>
      </c>
      <c r="P17" s="36">
        <f t="shared" si="6"/>
        <v>4</v>
      </c>
      <c r="Q17" s="37">
        <f t="shared" ref="Q17:Q32" si="7">R17+S17+W17+X17+Y17</f>
        <v>116</v>
      </c>
      <c r="R17" s="36">
        <f t="shared" ref="R17:R32" si="8">R34+R51+R68</f>
        <v>3</v>
      </c>
      <c r="S17" s="38">
        <f t="shared" ref="S17:S32" si="9">SUM(T17:V17)</f>
        <v>5</v>
      </c>
      <c r="T17" s="36">
        <f t="shared" ref="T17:Z17" si="10">T34+T51+T68</f>
        <v>1</v>
      </c>
      <c r="U17" s="36">
        <f t="shared" si="10"/>
        <v>4</v>
      </c>
      <c r="V17" s="36">
        <f t="shared" si="10"/>
        <v>0</v>
      </c>
      <c r="W17" s="36">
        <f t="shared" si="10"/>
        <v>41</v>
      </c>
      <c r="X17" s="36">
        <f t="shared" si="10"/>
        <v>0</v>
      </c>
      <c r="Y17" s="36">
        <f t="shared" si="10"/>
        <v>67</v>
      </c>
      <c r="Z17" s="36">
        <f t="shared" si="10"/>
        <v>0</v>
      </c>
      <c r="AA17" s="37">
        <f>G17+Z17</f>
        <v>253</v>
      </c>
      <c r="AB17" s="37">
        <f>D17+E17-AA17</f>
        <v>727</v>
      </c>
    </row>
    <row r="18" spans="1:28" s="11" customFormat="1" ht="66" customHeight="1" thickBot="1" x14ac:dyDescent="0.25">
      <c r="A18" s="71"/>
      <c r="B18" s="75" t="s">
        <v>36</v>
      </c>
      <c r="C18" s="75"/>
      <c r="D18" s="36">
        <f t="shared" ref="D18:F18" si="11">D35+D52+D69</f>
        <v>871</v>
      </c>
      <c r="E18" s="36">
        <f t="shared" si="11"/>
        <v>236</v>
      </c>
      <c r="F18" s="36">
        <f t="shared" si="11"/>
        <v>0</v>
      </c>
      <c r="G18" s="37">
        <f t="shared" si="2"/>
        <v>287</v>
      </c>
      <c r="H18" s="37">
        <f t="shared" si="3"/>
        <v>186</v>
      </c>
      <c r="I18" s="36">
        <f t="shared" si="4"/>
        <v>32</v>
      </c>
      <c r="J18" s="37">
        <f t="shared" si="5"/>
        <v>35</v>
      </c>
      <c r="K18" s="36">
        <f t="shared" ref="K18:P18" si="12">K35+K52+K69</f>
        <v>14</v>
      </c>
      <c r="L18" s="36">
        <f t="shared" si="12"/>
        <v>21</v>
      </c>
      <c r="M18" s="36">
        <f t="shared" si="12"/>
        <v>0</v>
      </c>
      <c r="N18" s="36">
        <f t="shared" si="12"/>
        <v>107</v>
      </c>
      <c r="O18" s="36">
        <f t="shared" si="12"/>
        <v>0</v>
      </c>
      <c r="P18" s="36">
        <f t="shared" si="12"/>
        <v>12</v>
      </c>
      <c r="Q18" s="37">
        <f t="shared" si="7"/>
        <v>101</v>
      </c>
      <c r="R18" s="36">
        <f t="shared" si="8"/>
        <v>2</v>
      </c>
      <c r="S18" s="38">
        <f t="shared" si="9"/>
        <v>15</v>
      </c>
      <c r="T18" s="36">
        <f t="shared" ref="T18:Z18" si="13">T35+T52+T69</f>
        <v>10</v>
      </c>
      <c r="U18" s="36">
        <f t="shared" si="13"/>
        <v>5</v>
      </c>
      <c r="V18" s="36">
        <f t="shared" si="13"/>
        <v>0</v>
      </c>
      <c r="W18" s="36">
        <f t="shared" si="13"/>
        <v>67</v>
      </c>
      <c r="X18" s="36">
        <f t="shared" si="13"/>
        <v>0</v>
      </c>
      <c r="Y18" s="36">
        <f t="shared" si="13"/>
        <v>17</v>
      </c>
      <c r="Z18" s="36">
        <f t="shared" si="13"/>
        <v>0</v>
      </c>
      <c r="AA18" s="37">
        <f t="shared" ref="AA18:AA32" si="14">G18+Z18</f>
        <v>287</v>
      </c>
      <c r="AB18" s="37">
        <f t="shared" ref="AB18:AB32" si="15">D18+E18-AA18</f>
        <v>820</v>
      </c>
    </row>
    <row r="19" spans="1:28" s="11" customFormat="1" ht="66" customHeight="1" thickBot="1" x14ac:dyDescent="0.25">
      <c r="A19" s="71"/>
      <c r="B19" s="72" t="s">
        <v>37</v>
      </c>
      <c r="C19" s="72"/>
      <c r="D19" s="36">
        <f t="shared" ref="D19:F19" si="16">D36+D53+D70</f>
        <v>1962</v>
      </c>
      <c r="E19" s="36">
        <f t="shared" si="16"/>
        <v>497</v>
      </c>
      <c r="F19" s="36">
        <f t="shared" si="16"/>
        <v>0</v>
      </c>
      <c r="G19" s="37">
        <f t="shared" si="2"/>
        <v>653</v>
      </c>
      <c r="H19" s="37">
        <f t="shared" si="3"/>
        <v>477</v>
      </c>
      <c r="I19" s="36">
        <f t="shared" si="4"/>
        <v>18</v>
      </c>
      <c r="J19" s="37">
        <f t="shared" si="5"/>
        <v>46</v>
      </c>
      <c r="K19" s="36">
        <f t="shared" ref="K19:P19" si="17">K36+K53+K70</f>
        <v>28</v>
      </c>
      <c r="L19" s="36">
        <f t="shared" si="17"/>
        <v>18</v>
      </c>
      <c r="M19" s="36">
        <f t="shared" si="17"/>
        <v>0</v>
      </c>
      <c r="N19" s="36">
        <f t="shared" si="17"/>
        <v>382</v>
      </c>
      <c r="O19" s="36">
        <f t="shared" si="17"/>
        <v>2</v>
      </c>
      <c r="P19" s="36">
        <f t="shared" si="17"/>
        <v>29</v>
      </c>
      <c r="Q19" s="37">
        <f t="shared" si="7"/>
        <v>176</v>
      </c>
      <c r="R19" s="36">
        <f t="shared" si="8"/>
        <v>3</v>
      </c>
      <c r="S19" s="38">
        <f t="shared" si="9"/>
        <v>30</v>
      </c>
      <c r="T19" s="36">
        <f t="shared" ref="T19:Z19" si="18">T36+T53+T70</f>
        <v>11</v>
      </c>
      <c r="U19" s="36">
        <f t="shared" si="18"/>
        <v>18</v>
      </c>
      <c r="V19" s="36">
        <f t="shared" si="18"/>
        <v>1</v>
      </c>
      <c r="W19" s="36">
        <f t="shared" si="18"/>
        <v>110</v>
      </c>
      <c r="X19" s="36">
        <f t="shared" si="18"/>
        <v>0</v>
      </c>
      <c r="Y19" s="36">
        <f t="shared" si="18"/>
        <v>33</v>
      </c>
      <c r="Z19" s="36">
        <f t="shared" si="18"/>
        <v>0</v>
      </c>
      <c r="AA19" s="37">
        <f t="shared" si="14"/>
        <v>653</v>
      </c>
      <c r="AB19" s="37">
        <f t="shared" si="15"/>
        <v>1806</v>
      </c>
    </row>
    <row r="20" spans="1:28" s="11" customFormat="1" ht="66" customHeight="1" thickBot="1" x14ac:dyDescent="0.25">
      <c r="A20" s="71"/>
      <c r="B20" s="72" t="s">
        <v>38</v>
      </c>
      <c r="C20" s="72"/>
      <c r="D20" s="36">
        <f t="shared" ref="D20:F20" si="19">D37+D54+D71</f>
        <v>2284</v>
      </c>
      <c r="E20" s="36">
        <f t="shared" si="19"/>
        <v>611</v>
      </c>
      <c r="F20" s="36">
        <f t="shared" si="19"/>
        <v>0</v>
      </c>
      <c r="G20" s="37">
        <f t="shared" si="2"/>
        <v>779</v>
      </c>
      <c r="H20" s="37">
        <f t="shared" si="3"/>
        <v>451</v>
      </c>
      <c r="I20" s="36">
        <f t="shared" si="4"/>
        <v>27</v>
      </c>
      <c r="J20" s="37">
        <f t="shared" si="5"/>
        <v>82</v>
      </c>
      <c r="K20" s="36">
        <f t="shared" ref="K20:P20" si="20">K37+K54+K71</f>
        <v>42</v>
      </c>
      <c r="L20" s="36">
        <f t="shared" si="20"/>
        <v>37</v>
      </c>
      <c r="M20" s="36">
        <f t="shared" si="20"/>
        <v>3</v>
      </c>
      <c r="N20" s="36">
        <f t="shared" si="20"/>
        <v>324</v>
      </c>
      <c r="O20" s="36">
        <f t="shared" si="20"/>
        <v>0</v>
      </c>
      <c r="P20" s="36">
        <f t="shared" si="20"/>
        <v>18</v>
      </c>
      <c r="Q20" s="37">
        <f t="shared" si="7"/>
        <v>328</v>
      </c>
      <c r="R20" s="36">
        <f t="shared" si="8"/>
        <v>12</v>
      </c>
      <c r="S20" s="38">
        <f t="shared" si="9"/>
        <v>80</v>
      </c>
      <c r="T20" s="36">
        <f t="shared" ref="T20:Z20" si="21">T37+T54+T71</f>
        <v>20</v>
      </c>
      <c r="U20" s="36">
        <f t="shared" si="21"/>
        <v>58</v>
      </c>
      <c r="V20" s="36">
        <f t="shared" si="21"/>
        <v>2</v>
      </c>
      <c r="W20" s="36">
        <f t="shared" si="21"/>
        <v>182</v>
      </c>
      <c r="X20" s="36">
        <f t="shared" si="21"/>
        <v>1</v>
      </c>
      <c r="Y20" s="36">
        <f t="shared" si="21"/>
        <v>53</v>
      </c>
      <c r="Z20" s="36">
        <f t="shared" si="21"/>
        <v>0</v>
      </c>
      <c r="AA20" s="37">
        <f t="shared" si="14"/>
        <v>779</v>
      </c>
      <c r="AB20" s="37">
        <f t="shared" si="15"/>
        <v>2116</v>
      </c>
    </row>
    <row r="21" spans="1:28" s="11" customFormat="1" ht="66" customHeight="1" thickBot="1" x14ac:dyDescent="0.25">
      <c r="A21" s="71"/>
      <c r="B21" s="72" t="s">
        <v>39</v>
      </c>
      <c r="C21" s="72"/>
      <c r="D21" s="36">
        <f t="shared" ref="D21:F21" si="22">D38+D55+D72</f>
        <v>531</v>
      </c>
      <c r="E21" s="36">
        <f t="shared" si="22"/>
        <v>119</v>
      </c>
      <c r="F21" s="36">
        <f t="shared" si="22"/>
        <v>0</v>
      </c>
      <c r="G21" s="37">
        <f t="shared" si="2"/>
        <v>185</v>
      </c>
      <c r="H21" s="37">
        <f t="shared" si="3"/>
        <v>120</v>
      </c>
      <c r="I21" s="36">
        <f t="shared" si="4"/>
        <v>12</v>
      </c>
      <c r="J21" s="37">
        <f t="shared" si="5"/>
        <v>10</v>
      </c>
      <c r="K21" s="36">
        <f t="shared" ref="K21:P21" si="23">K38+K55+K72</f>
        <v>1</v>
      </c>
      <c r="L21" s="36">
        <f t="shared" si="23"/>
        <v>9</v>
      </c>
      <c r="M21" s="36">
        <f t="shared" si="23"/>
        <v>0</v>
      </c>
      <c r="N21" s="36">
        <f t="shared" si="23"/>
        <v>91</v>
      </c>
      <c r="O21" s="36">
        <f t="shared" si="23"/>
        <v>1</v>
      </c>
      <c r="P21" s="36">
        <f t="shared" si="23"/>
        <v>6</v>
      </c>
      <c r="Q21" s="37">
        <f t="shared" si="7"/>
        <v>65</v>
      </c>
      <c r="R21" s="36">
        <f t="shared" si="8"/>
        <v>1</v>
      </c>
      <c r="S21" s="38">
        <f t="shared" si="9"/>
        <v>9</v>
      </c>
      <c r="T21" s="36">
        <f t="shared" ref="T21:Z21" si="24">T38+T55+T72</f>
        <v>1</v>
      </c>
      <c r="U21" s="36">
        <f t="shared" si="24"/>
        <v>8</v>
      </c>
      <c r="V21" s="36">
        <f t="shared" si="24"/>
        <v>0</v>
      </c>
      <c r="W21" s="36">
        <f t="shared" si="24"/>
        <v>51</v>
      </c>
      <c r="X21" s="36">
        <f t="shared" si="24"/>
        <v>0</v>
      </c>
      <c r="Y21" s="36">
        <f t="shared" si="24"/>
        <v>4</v>
      </c>
      <c r="Z21" s="36">
        <f t="shared" si="24"/>
        <v>0</v>
      </c>
      <c r="AA21" s="37">
        <f t="shared" si="14"/>
        <v>185</v>
      </c>
      <c r="AB21" s="37">
        <f t="shared" si="15"/>
        <v>465</v>
      </c>
    </row>
    <row r="22" spans="1:28" s="11" customFormat="1" ht="66" customHeight="1" thickBot="1" x14ac:dyDescent="0.25">
      <c r="A22" s="71"/>
      <c r="B22" s="72" t="s">
        <v>40</v>
      </c>
      <c r="C22" s="72"/>
      <c r="D22" s="36">
        <f t="shared" ref="D22:F22" si="25">D39+D56+D73</f>
        <v>551</v>
      </c>
      <c r="E22" s="36">
        <f t="shared" si="25"/>
        <v>131</v>
      </c>
      <c r="F22" s="36">
        <f t="shared" si="25"/>
        <v>0</v>
      </c>
      <c r="G22" s="37">
        <f t="shared" si="2"/>
        <v>196</v>
      </c>
      <c r="H22" s="37">
        <f t="shared" si="3"/>
        <v>117</v>
      </c>
      <c r="I22" s="36">
        <f t="shared" si="4"/>
        <v>6</v>
      </c>
      <c r="J22" s="37">
        <f t="shared" si="5"/>
        <v>11</v>
      </c>
      <c r="K22" s="36">
        <f t="shared" ref="K22:P22" si="26">K39+K56+K73</f>
        <v>4</v>
      </c>
      <c r="L22" s="36">
        <f t="shared" si="26"/>
        <v>6</v>
      </c>
      <c r="M22" s="36">
        <f t="shared" si="26"/>
        <v>1</v>
      </c>
      <c r="N22" s="36">
        <f t="shared" si="26"/>
        <v>100</v>
      </c>
      <c r="O22" s="36">
        <f t="shared" si="26"/>
        <v>0</v>
      </c>
      <c r="P22" s="36">
        <f t="shared" si="26"/>
        <v>0</v>
      </c>
      <c r="Q22" s="37">
        <f t="shared" si="7"/>
        <v>79</v>
      </c>
      <c r="R22" s="36">
        <f t="shared" si="8"/>
        <v>2</v>
      </c>
      <c r="S22" s="38">
        <f t="shared" si="9"/>
        <v>20</v>
      </c>
      <c r="T22" s="36">
        <f t="shared" ref="T22:Z22" si="27">T39+T56+T73</f>
        <v>5</v>
      </c>
      <c r="U22" s="36">
        <f t="shared" si="27"/>
        <v>14</v>
      </c>
      <c r="V22" s="36">
        <f t="shared" si="27"/>
        <v>1</v>
      </c>
      <c r="W22" s="36">
        <f t="shared" si="27"/>
        <v>53</v>
      </c>
      <c r="X22" s="36">
        <f t="shared" si="27"/>
        <v>0</v>
      </c>
      <c r="Y22" s="36">
        <f t="shared" si="27"/>
        <v>4</v>
      </c>
      <c r="Z22" s="36">
        <f t="shared" si="27"/>
        <v>0</v>
      </c>
      <c r="AA22" s="37">
        <f t="shared" si="14"/>
        <v>196</v>
      </c>
      <c r="AB22" s="37">
        <f t="shared" si="15"/>
        <v>486</v>
      </c>
    </row>
    <row r="23" spans="1:28" s="11" customFormat="1" ht="66" customHeight="1" thickBot="1" x14ac:dyDescent="0.25">
      <c r="A23" s="71"/>
      <c r="B23" s="72" t="s">
        <v>41</v>
      </c>
      <c r="C23" s="72"/>
      <c r="D23" s="36">
        <f t="shared" ref="D23:F23" si="28">D40+D57+D74</f>
        <v>2462</v>
      </c>
      <c r="E23" s="36">
        <f t="shared" si="28"/>
        <v>630</v>
      </c>
      <c r="F23" s="36">
        <f t="shared" si="28"/>
        <v>0</v>
      </c>
      <c r="G23" s="37">
        <f t="shared" si="2"/>
        <v>878</v>
      </c>
      <c r="H23" s="37">
        <f t="shared" si="3"/>
        <v>504</v>
      </c>
      <c r="I23" s="36">
        <f t="shared" si="4"/>
        <v>43</v>
      </c>
      <c r="J23" s="37">
        <f t="shared" si="5"/>
        <v>59</v>
      </c>
      <c r="K23" s="36">
        <f t="shared" ref="K23:P23" si="29">K40+K57+K74</f>
        <v>48</v>
      </c>
      <c r="L23" s="36">
        <f t="shared" si="29"/>
        <v>8</v>
      </c>
      <c r="M23" s="36">
        <f t="shared" si="29"/>
        <v>3</v>
      </c>
      <c r="N23" s="36">
        <f t="shared" si="29"/>
        <v>390</v>
      </c>
      <c r="O23" s="36">
        <f t="shared" si="29"/>
        <v>1</v>
      </c>
      <c r="P23" s="36">
        <f t="shared" si="29"/>
        <v>11</v>
      </c>
      <c r="Q23" s="37">
        <f t="shared" si="7"/>
        <v>374</v>
      </c>
      <c r="R23" s="36">
        <f t="shared" si="8"/>
        <v>17</v>
      </c>
      <c r="S23" s="38">
        <f t="shared" si="9"/>
        <v>95</v>
      </c>
      <c r="T23" s="36">
        <f t="shared" ref="T23:Z23" si="30">T40+T57+T74</f>
        <v>62</v>
      </c>
      <c r="U23" s="36">
        <f t="shared" si="30"/>
        <v>31</v>
      </c>
      <c r="V23" s="36">
        <f t="shared" si="30"/>
        <v>2</v>
      </c>
      <c r="W23" s="36">
        <f t="shared" si="30"/>
        <v>218</v>
      </c>
      <c r="X23" s="36">
        <f t="shared" si="30"/>
        <v>3</v>
      </c>
      <c r="Y23" s="36">
        <f t="shared" si="30"/>
        <v>41</v>
      </c>
      <c r="Z23" s="36">
        <f t="shared" si="30"/>
        <v>1</v>
      </c>
      <c r="AA23" s="37">
        <f t="shared" si="14"/>
        <v>879</v>
      </c>
      <c r="AB23" s="37">
        <f t="shared" si="15"/>
        <v>2213</v>
      </c>
    </row>
    <row r="24" spans="1:28" s="11" customFormat="1" ht="66" customHeight="1" thickBot="1" x14ac:dyDescent="0.25">
      <c r="A24" s="71"/>
      <c r="B24" s="72" t="s">
        <v>42</v>
      </c>
      <c r="C24" s="72"/>
      <c r="D24" s="36">
        <f t="shared" ref="D24:F24" si="31">D41+D58+D75</f>
        <v>1164</v>
      </c>
      <c r="E24" s="36">
        <f t="shared" si="31"/>
        <v>331</v>
      </c>
      <c r="F24" s="36">
        <f t="shared" si="31"/>
        <v>0</v>
      </c>
      <c r="G24" s="37">
        <f t="shared" si="2"/>
        <v>410</v>
      </c>
      <c r="H24" s="37">
        <f t="shared" si="3"/>
        <v>262</v>
      </c>
      <c r="I24" s="36">
        <f t="shared" si="4"/>
        <v>18</v>
      </c>
      <c r="J24" s="37">
        <f t="shared" si="5"/>
        <v>45</v>
      </c>
      <c r="K24" s="36">
        <f t="shared" ref="K24:P24" si="32">K41+K58+K75</f>
        <v>30</v>
      </c>
      <c r="L24" s="36">
        <f t="shared" si="32"/>
        <v>15</v>
      </c>
      <c r="M24" s="36">
        <f t="shared" si="32"/>
        <v>0</v>
      </c>
      <c r="N24" s="36">
        <f t="shared" si="32"/>
        <v>191</v>
      </c>
      <c r="O24" s="36">
        <f t="shared" si="32"/>
        <v>0</v>
      </c>
      <c r="P24" s="36">
        <f t="shared" si="32"/>
        <v>8</v>
      </c>
      <c r="Q24" s="37">
        <f t="shared" si="7"/>
        <v>148</v>
      </c>
      <c r="R24" s="36">
        <f t="shared" si="8"/>
        <v>4</v>
      </c>
      <c r="S24" s="38">
        <f t="shared" si="9"/>
        <v>15</v>
      </c>
      <c r="T24" s="36">
        <f t="shared" ref="T24:Z24" si="33">T41+T58+T75</f>
        <v>7</v>
      </c>
      <c r="U24" s="36">
        <f t="shared" si="33"/>
        <v>8</v>
      </c>
      <c r="V24" s="36">
        <f t="shared" si="33"/>
        <v>0</v>
      </c>
      <c r="W24" s="36">
        <f t="shared" si="33"/>
        <v>116</v>
      </c>
      <c r="X24" s="36">
        <f t="shared" si="33"/>
        <v>0</v>
      </c>
      <c r="Y24" s="36">
        <f t="shared" si="33"/>
        <v>13</v>
      </c>
      <c r="Z24" s="36">
        <f t="shared" si="33"/>
        <v>0</v>
      </c>
      <c r="AA24" s="37">
        <f t="shared" si="14"/>
        <v>410</v>
      </c>
      <c r="AB24" s="37">
        <f t="shared" si="15"/>
        <v>1085</v>
      </c>
    </row>
    <row r="25" spans="1:28" s="11" customFormat="1" ht="66" customHeight="1" thickBot="1" x14ac:dyDescent="0.25">
      <c r="A25" s="71"/>
      <c r="B25" s="72" t="s">
        <v>43</v>
      </c>
      <c r="C25" s="72"/>
      <c r="D25" s="36">
        <f t="shared" ref="D25:F25" si="34">D42+D59+D76</f>
        <v>1897</v>
      </c>
      <c r="E25" s="36">
        <f t="shared" si="34"/>
        <v>378</v>
      </c>
      <c r="F25" s="36">
        <f t="shared" si="34"/>
        <v>1</v>
      </c>
      <c r="G25" s="37">
        <f t="shared" si="2"/>
        <v>664</v>
      </c>
      <c r="H25" s="37">
        <f t="shared" si="3"/>
        <v>482</v>
      </c>
      <c r="I25" s="36">
        <f t="shared" si="4"/>
        <v>32</v>
      </c>
      <c r="J25" s="37">
        <f t="shared" si="5"/>
        <v>58</v>
      </c>
      <c r="K25" s="36">
        <f t="shared" ref="K25:P25" si="35">K42+K59+K76</f>
        <v>26</v>
      </c>
      <c r="L25" s="36">
        <f t="shared" si="35"/>
        <v>27</v>
      </c>
      <c r="M25" s="36">
        <f t="shared" si="35"/>
        <v>5</v>
      </c>
      <c r="N25" s="36">
        <f t="shared" si="35"/>
        <v>383</v>
      </c>
      <c r="O25" s="36">
        <f t="shared" si="35"/>
        <v>0</v>
      </c>
      <c r="P25" s="36">
        <f t="shared" si="35"/>
        <v>9</v>
      </c>
      <c r="Q25" s="37">
        <f t="shared" si="7"/>
        <v>182</v>
      </c>
      <c r="R25" s="36">
        <f t="shared" si="8"/>
        <v>2</v>
      </c>
      <c r="S25" s="38">
        <f t="shared" si="9"/>
        <v>27</v>
      </c>
      <c r="T25" s="36">
        <f t="shared" ref="T25:Z25" si="36">T42+T59+T76</f>
        <v>8</v>
      </c>
      <c r="U25" s="36">
        <f t="shared" si="36"/>
        <v>19</v>
      </c>
      <c r="V25" s="36">
        <f t="shared" si="36"/>
        <v>0</v>
      </c>
      <c r="W25" s="36">
        <f t="shared" si="36"/>
        <v>131</v>
      </c>
      <c r="X25" s="36">
        <f t="shared" si="36"/>
        <v>0</v>
      </c>
      <c r="Y25" s="36">
        <f t="shared" si="36"/>
        <v>22</v>
      </c>
      <c r="Z25" s="36">
        <f t="shared" si="36"/>
        <v>1</v>
      </c>
      <c r="AA25" s="37">
        <f t="shared" si="14"/>
        <v>665</v>
      </c>
      <c r="AB25" s="37">
        <f t="shared" si="15"/>
        <v>1610</v>
      </c>
    </row>
    <row r="26" spans="1:28" s="11" customFormat="1" ht="66" customHeight="1" thickBot="1" x14ac:dyDescent="0.25">
      <c r="A26" s="71"/>
      <c r="B26" s="72" t="s">
        <v>44</v>
      </c>
      <c r="C26" s="72"/>
      <c r="D26" s="36">
        <f t="shared" ref="D26:F26" si="37">D43+D60+D77</f>
        <v>781</v>
      </c>
      <c r="E26" s="36">
        <f t="shared" si="37"/>
        <v>189</v>
      </c>
      <c r="F26" s="36">
        <f t="shared" si="37"/>
        <v>0</v>
      </c>
      <c r="G26" s="37">
        <f t="shared" si="2"/>
        <v>264</v>
      </c>
      <c r="H26" s="37">
        <f t="shared" si="3"/>
        <v>186</v>
      </c>
      <c r="I26" s="36">
        <f t="shared" si="4"/>
        <v>10</v>
      </c>
      <c r="J26" s="37">
        <f t="shared" si="5"/>
        <v>18</v>
      </c>
      <c r="K26" s="36">
        <f t="shared" ref="K26:P26" si="38">K43+K60+K77</f>
        <v>15</v>
      </c>
      <c r="L26" s="36">
        <f t="shared" si="38"/>
        <v>2</v>
      </c>
      <c r="M26" s="36">
        <f t="shared" si="38"/>
        <v>1</v>
      </c>
      <c r="N26" s="36">
        <f t="shared" si="38"/>
        <v>156</v>
      </c>
      <c r="O26" s="36">
        <f t="shared" si="38"/>
        <v>1</v>
      </c>
      <c r="P26" s="36">
        <f t="shared" si="38"/>
        <v>1</v>
      </c>
      <c r="Q26" s="37">
        <f t="shared" si="7"/>
        <v>78</v>
      </c>
      <c r="R26" s="36">
        <f t="shared" si="8"/>
        <v>3</v>
      </c>
      <c r="S26" s="38">
        <f t="shared" si="9"/>
        <v>6</v>
      </c>
      <c r="T26" s="36">
        <f t="shared" ref="T26:Z26" si="39">T43+T60+T77</f>
        <v>4</v>
      </c>
      <c r="U26" s="36">
        <f t="shared" si="39"/>
        <v>2</v>
      </c>
      <c r="V26" s="36">
        <f t="shared" si="39"/>
        <v>0</v>
      </c>
      <c r="W26" s="36">
        <f t="shared" si="39"/>
        <v>58</v>
      </c>
      <c r="X26" s="36">
        <f t="shared" si="39"/>
        <v>1</v>
      </c>
      <c r="Y26" s="36">
        <f t="shared" si="39"/>
        <v>10</v>
      </c>
      <c r="Z26" s="36">
        <f t="shared" si="39"/>
        <v>0</v>
      </c>
      <c r="AA26" s="37">
        <f t="shared" si="14"/>
        <v>264</v>
      </c>
      <c r="AB26" s="37">
        <f t="shared" si="15"/>
        <v>706</v>
      </c>
    </row>
    <row r="27" spans="1:28" s="11" customFormat="1" ht="66" customHeight="1" thickBot="1" x14ac:dyDescent="0.25">
      <c r="A27" s="71"/>
      <c r="B27" s="72" t="s">
        <v>45</v>
      </c>
      <c r="C27" s="72"/>
      <c r="D27" s="36">
        <f t="shared" ref="D27:F27" si="40">D44+D61+D78</f>
        <v>430</v>
      </c>
      <c r="E27" s="36">
        <f t="shared" si="40"/>
        <v>150</v>
      </c>
      <c r="F27" s="36">
        <f t="shared" si="40"/>
        <v>0</v>
      </c>
      <c r="G27" s="37">
        <f t="shared" si="2"/>
        <v>137</v>
      </c>
      <c r="H27" s="37">
        <f t="shared" si="3"/>
        <v>100</v>
      </c>
      <c r="I27" s="36">
        <f t="shared" si="4"/>
        <v>3</v>
      </c>
      <c r="J27" s="37">
        <f t="shared" si="5"/>
        <v>20</v>
      </c>
      <c r="K27" s="36">
        <f t="shared" ref="K27:P27" si="41">K44+K61+K78</f>
        <v>15</v>
      </c>
      <c r="L27" s="36">
        <f t="shared" si="41"/>
        <v>3</v>
      </c>
      <c r="M27" s="36">
        <f t="shared" si="41"/>
        <v>2</v>
      </c>
      <c r="N27" s="36">
        <f t="shared" si="41"/>
        <v>77</v>
      </c>
      <c r="O27" s="36">
        <f t="shared" si="41"/>
        <v>0</v>
      </c>
      <c r="P27" s="36">
        <f t="shared" si="41"/>
        <v>0</v>
      </c>
      <c r="Q27" s="37">
        <f t="shared" si="7"/>
        <v>37</v>
      </c>
      <c r="R27" s="36">
        <f t="shared" si="8"/>
        <v>2</v>
      </c>
      <c r="S27" s="38">
        <f t="shared" si="9"/>
        <v>4</v>
      </c>
      <c r="T27" s="36">
        <f t="shared" ref="T27:Z27" si="42">T44+T61+T78</f>
        <v>2</v>
      </c>
      <c r="U27" s="36">
        <f t="shared" si="42"/>
        <v>2</v>
      </c>
      <c r="V27" s="36">
        <f t="shared" si="42"/>
        <v>0</v>
      </c>
      <c r="W27" s="36">
        <f t="shared" si="42"/>
        <v>29</v>
      </c>
      <c r="X27" s="36">
        <f t="shared" si="42"/>
        <v>0</v>
      </c>
      <c r="Y27" s="36">
        <f t="shared" si="42"/>
        <v>2</v>
      </c>
      <c r="Z27" s="36">
        <f t="shared" si="42"/>
        <v>0</v>
      </c>
      <c r="AA27" s="37">
        <f t="shared" si="14"/>
        <v>137</v>
      </c>
      <c r="AB27" s="37">
        <f t="shared" si="15"/>
        <v>443</v>
      </c>
    </row>
    <row r="28" spans="1:28" s="11" customFormat="1" ht="66" customHeight="1" thickBot="1" x14ac:dyDescent="0.25">
      <c r="A28" s="71"/>
      <c r="B28" s="72" t="s">
        <v>46</v>
      </c>
      <c r="C28" s="72"/>
      <c r="D28" s="36">
        <f t="shared" ref="D28:F28" si="43">D45+D62+D79</f>
        <v>1967</v>
      </c>
      <c r="E28" s="36">
        <f t="shared" si="43"/>
        <v>508</v>
      </c>
      <c r="F28" s="36">
        <f t="shared" si="43"/>
        <v>0</v>
      </c>
      <c r="G28" s="37">
        <f t="shared" si="2"/>
        <v>581</v>
      </c>
      <c r="H28" s="37">
        <f t="shared" si="3"/>
        <v>370</v>
      </c>
      <c r="I28" s="36">
        <f t="shared" si="4"/>
        <v>17</v>
      </c>
      <c r="J28" s="37">
        <f t="shared" si="5"/>
        <v>53</v>
      </c>
      <c r="K28" s="36">
        <f t="shared" ref="K28:P28" si="44">K45+K62+K79</f>
        <v>35</v>
      </c>
      <c r="L28" s="36">
        <f t="shared" si="44"/>
        <v>15</v>
      </c>
      <c r="M28" s="36">
        <f t="shared" si="44"/>
        <v>3</v>
      </c>
      <c r="N28" s="36">
        <f t="shared" si="44"/>
        <v>294</v>
      </c>
      <c r="O28" s="36">
        <f t="shared" si="44"/>
        <v>0</v>
      </c>
      <c r="P28" s="36">
        <f t="shared" si="44"/>
        <v>6</v>
      </c>
      <c r="Q28" s="37">
        <f t="shared" si="7"/>
        <v>211</v>
      </c>
      <c r="R28" s="36">
        <f t="shared" si="8"/>
        <v>4</v>
      </c>
      <c r="S28" s="38">
        <f t="shared" si="9"/>
        <v>27</v>
      </c>
      <c r="T28" s="36">
        <f t="shared" ref="T28:Z28" si="45">T45+T62+T79</f>
        <v>2</v>
      </c>
      <c r="U28" s="36">
        <f t="shared" si="45"/>
        <v>25</v>
      </c>
      <c r="V28" s="36">
        <f t="shared" si="45"/>
        <v>0</v>
      </c>
      <c r="W28" s="36">
        <f t="shared" si="45"/>
        <v>152</v>
      </c>
      <c r="X28" s="36">
        <f t="shared" si="45"/>
        <v>0</v>
      </c>
      <c r="Y28" s="36">
        <f t="shared" si="45"/>
        <v>28</v>
      </c>
      <c r="Z28" s="36">
        <f t="shared" si="45"/>
        <v>2</v>
      </c>
      <c r="AA28" s="37">
        <f t="shared" si="14"/>
        <v>583</v>
      </c>
      <c r="AB28" s="37">
        <f t="shared" si="15"/>
        <v>1892</v>
      </c>
    </row>
    <row r="29" spans="1:28" s="11" customFormat="1" ht="66" customHeight="1" thickBot="1" x14ac:dyDescent="0.25">
      <c r="A29" s="71"/>
      <c r="B29" s="72" t="s">
        <v>47</v>
      </c>
      <c r="C29" s="72"/>
      <c r="D29" s="36">
        <f t="shared" ref="D29:F29" si="46">D46+D63+D80</f>
        <v>1107</v>
      </c>
      <c r="E29" s="36">
        <f t="shared" si="46"/>
        <v>261</v>
      </c>
      <c r="F29" s="36">
        <f t="shared" si="46"/>
        <v>0</v>
      </c>
      <c r="G29" s="37">
        <f t="shared" si="2"/>
        <v>349</v>
      </c>
      <c r="H29" s="37">
        <f t="shared" si="3"/>
        <v>231</v>
      </c>
      <c r="I29" s="36">
        <f t="shared" si="4"/>
        <v>13</v>
      </c>
      <c r="J29" s="37">
        <f t="shared" si="5"/>
        <v>22</v>
      </c>
      <c r="K29" s="36">
        <f t="shared" ref="K29:P29" si="47">K46+K63+K80</f>
        <v>16</v>
      </c>
      <c r="L29" s="36">
        <f t="shared" si="47"/>
        <v>5</v>
      </c>
      <c r="M29" s="36">
        <f t="shared" si="47"/>
        <v>1</v>
      </c>
      <c r="N29" s="36">
        <f t="shared" si="47"/>
        <v>193</v>
      </c>
      <c r="O29" s="36">
        <f t="shared" si="47"/>
        <v>0</v>
      </c>
      <c r="P29" s="36">
        <f t="shared" si="47"/>
        <v>3</v>
      </c>
      <c r="Q29" s="37">
        <f t="shared" si="7"/>
        <v>118</v>
      </c>
      <c r="R29" s="36">
        <f t="shared" si="8"/>
        <v>6</v>
      </c>
      <c r="S29" s="38">
        <f t="shared" si="9"/>
        <v>14</v>
      </c>
      <c r="T29" s="36">
        <f t="shared" ref="T29:Z29" si="48">T46+T63+T80</f>
        <v>6</v>
      </c>
      <c r="U29" s="36">
        <f t="shared" si="48"/>
        <v>8</v>
      </c>
      <c r="V29" s="36">
        <f t="shared" si="48"/>
        <v>0</v>
      </c>
      <c r="W29" s="36">
        <f t="shared" si="48"/>
        <v>94</v>
      </c>
      <c r="X29" s="36">
        <f t="shared" si="48"/>
        <v>1</v>
      </c>
      <c r="Y29" s="36">
        <f t="shared" si="48"/>
        <v>3</v>
      </c>
      <c r="Z29" s="36">
        <f t="shared" si="48"/>
        <v>1</v>
      </c>
      <c r="AA29" s="37">
        <f t="shared" si="14"/>
        <v>350</v>
      </c>
      <c r="AB29" s="37">
        <f t="shared" si="15"/>
        <v>1018</v>
      </c>
    </row>
    <row r="30" spans="1:28" s="11" customFormat="1" ht="66" customHeight="1" thickBot="1" x14ac:dyDescent="0.25">
      <c r="A30" s="71"/>
      <c r="B30" s="72" t="s">
        <v>48</v>
      </c>
      <c r="C30" s="72"/>
      <c r="D30" s="36">
        <f t="shared" ref="D30:F30" si="49">D47+D64+D81</f>
        <v>1140</v>
      </c>
      <c r="E30" s="36">
        <f t="shared" si="49"/>
        <v>336</v>
      </c>
      <c r="F30" s="36">
        <f t="shared" si="49"/>
        <v>0</v>
      </c>
      <c r="G30" s="37">
        <f t="shared" si="2"/>
        <v>337</v>
      </c>
      <c r="H30" s="37">
        <f t="shared" si="3"/>
        <v>249</v>
      </c>
      <c r="I30" s="36">
        <f t="shared" si="4"/>
        <v>35</v>
      </c>
      <c r="J30" s="37">
        <f t="shared" si="5"/>
        <v>18</v>
      </c>
      <c r="K30" s="36">
        <f t="shared" ref="K30:P30" si="50">K47+K64+K81</f>
        <v>11</v>
      </c>
      <c r="L30" s="36">
        <f t="shared" si="50"/>
        <v>7</v>
      </c>
      <c r="M30" s="36">
        <f t="shared" si="50"/>
        <v>0</v>
      </c>
      <c r="N30" s="36">
        <f t="shared" si="50"/>
        <v>192</v>
      </c>
      <c r="O30" s="36">
        <f t="shared" si="50"/>
        <v>0</v>
      </c>
      <c r="P30" s="36">
        <f t="shared" si="50"/>
        <v>4</v>
      </c>
      <c r="Q30" s="37">
        <f t="shared" si="7"/>
        <v>88</v>
      </c>
      <c r="R30" s="36">
        <f t="shared" si="8"/>
        <v>9</v>
      </c>
      <c r="S30" s="38">
        <f t="shared" si="9"/>
        <v>15</v>
      </c>
      <c r="T30" s="36">
        <f t="shared" ref="T30:Z30" si="51">T47+T64+T81</f>
        <v>5</v>
      </c>
      <c r="U30" s="36">
        <f t="shared" si="51"/>
        <v>8</v>
      </c>
      <c r="V30" s="36">
        <f t="shared" si="51"/>
        <v>2</v>
      </c>
      <c r="W30" s="36">
        <f t="shared" si="51"/>
        <v>59</v>
      </c>
      <c r="X30" s="36">
        <f t="shared" si="51"/>
        <v>0</v>
      </c>
      <c r="Y30" s="36">
        <f t="shared" si="51"/>
        <v>5</v>
      </c>
      <c r="Z30" s="36">
        <f t="shared" si="51"/>
        <v>0</v>
      </c>
      <c r="AA30" s="37">
        <f t="shared" si="14"/>
        <v>337</v>
      </c>
      <c r="AB30" s="37">
        <f t="shared" si="15"/>
        <v>1139</v>
      </c>
    </row>
    <row r="31" spans="1:28" s="11" customFormat="1" ht="66" customHeight="1" thickBot="1" x14ac:dyDescent="0.25">
      <c r="A31" s="71"/>
      <c r="B31" s="72" t="s">
        <v>49</v>
      </c>
      <c r="C31" s="72"/>
      <c r="D31" s="36">
        <f t="shared" ref="D31:F31" si="52">D48+D65+D82</f>
        <v>14607</v>
      </c>
      <c r="E31" s="36">
        <f t="shared" si="52"/>
        <v>3864</v>
      </c>
      <c r="F31" s="36">
        <f t="shared" si="52"/>
        <v>1</v>
      </c>
      <c r="G31" s="37">
        <f t="shared" si="2"/>
        <v>4412</v>
      </c>
      <c r="H31" s="37">
        <f t="shared" si="3"/>
        <v>2754</v>
      </c>
      <c r="I31" s="36">
        <f t="shared" si="4"/>
        <v>216</v>
      </c>
      <c r="J31" s="37">
        <f t="shared" si="5"/>
        <v>398</v>
      </c>
      <c r="K31" s="36">
        <f t="shared" ref="K31:P31" si="53">K48+K65+K82</f>
        <v>245</v>
      </c>
      <c r="L31" s="36">
        <f t="shared" si="53"/>
        <v>147</v>
      </c>
      <c r="M31" s="36">
        <f t="shared" si="53"/>
        <v>6</v>
      </c>
      <c r="N31" s="36">
        <f t="shared" si="53"/>
        <v>2060</v>
      </c>
      <c r="O31" s="36">
        <f t="shared" si="53"/>
        <v>2</v>
      </c>
      <c r="P31" s="36">
        <f t="shared" si="53"/>
        <v>78</v>
      </c>
      <c r="Q31" s="37">
        <f t="shared" si="7"/>
        <v>1658</v>
      </c>
      <c r="R31" s="36">
        <f t="shared" si="8"/>
        <v>70</v>
      </c>
      <c r="S31" s="38">
        <f t="shared" si="9"/>
        <v>123</v>
      </c>
      <c r="T31" s="36">
        <f t="shared" ref="T31:Z31" si="54">T48+T65+T82</f>
        <v>72</v>
      </c>
      <c r="U31" s="36">
        <f t="shared" si="54"/>
        <v>47</v>
      </c>
      <c r="V31" s="36">
        <f t="shared" si="54"/>
        <v>4</v>
      </c>
      <c r="W31" s="36">
        <f t="shared" si="54"/>
        <v>871</v>
      </c>
      <c r="X31" s="36">
        <f t="shared" si="54"/>
        <v>30</v>
      </c>
      <c r="Y31" s="36">
        <f t="shared" si="54"/>
        <v>564</v>
      </c>
      <c r="Z31" s="36">
        <f t="shared" si="54"/>
        <v>8</v>
      </c>
      <c r="AA31" s="37">
        <f t="shared" si="14"/>
        <v>4420</v>
      </c>
      <c r="AB31" s="37">
        <f t="shared" si="15"/>
        <v>14051</v>
      </c>
    </row>
    <row r="32" spans="1:28" s="11" customFormat="1" ht="66" customHeight="1" thickBot="1" x14ac:dyDescent="0.25">
      <c r="A32" s="71"/>
      <c r="B32" s="72" t="s">
        <v>50</v>
      </c>
      <c r="C32" s="72"/>
      <c r="D32" s="36">
        <f t="shared" ref="D32:F32" si="55">D49+D66+D83</f>
        <v>1633</v>
      </c>
      <c r="E32" s="36">
        <f t="shared" si="55"/>
        <v>421</v>
      </c>
      <c r="F32" s="36">
        <f t="shared" si="55"/>
        <v>0</v>
      </c>
      <c r="G32" s="37">
        <f t="shared" si="2"/>
        <v>482</v>
      </c>
      <c r="H32" s="37">
        <f t="shared" si="3"/>
        <v>243</v>
      </c>
      <c r="I32" s="36">
        <f t="shared" si="4"/>
        <v>19</v>
      </c>
      <c r="J32" s="37">
        <f t="shared" si="5"/>
        <v>32</v>
      </c>
      <c r="K32" s="36">
        <f t="shared" ref="K32:P32" si="56">K49+K66+K83</f>
        <v>10</v>
      </c>
      <c r="L32" s="36">
        <f t="shared" si="56"/>
        <v>20</v>
      </c>
      <c r="M32" s="36">
        <f t="shared" si="56"/>
        <v>2</v>
      </c>
      <c r="N32" s="36">
        <f t="shared" si="56"/>
        <v>188</v>
      </c>
      <c r="O32" s="36">
        <f t="shared" si="56"/>
        <v>0</v>
      </c>
      <c r="P32" s="36">
        <f t="shared" si="56"/>
        <v>4</v>
      </c>
      <c r="Q32" s="37">
        <f t="shared" si="7"/>
        <v>239</v>
      </c>
      <c r="R32" s="36">
        <f t="shared" si="8"/>
        <v>17</v>
      </c>
      <c r="S32" s="38">
        <f t="shared" si="9"/>
        <v>66</v>
      </c>
      <c r="T32" s="36">
        <f t="shared" ref="T32:Z32" si="57">T49+T66+T83</f>
        <v>13</v>
      </c>
      <c r="U32" s="36">
        <f t="shared" si="57"/>
        <v>52</v>
      </c>
      <c r="V32" s="36">
        <f t="shared" si="57"/>
        <v>1</v>
      </c>
      <c r="W32" s="36">
        <f t="shared" si="57"/>
        <v>144</v>
      </c>
      <c r="X32" s="36">
        <f t="shared" si="57"/>
        <v>1</v>
      </c>
      <c r="Y32" s="36">
        <f t="shared" si="57"/>
        <v>11</v>
      </c>
      <c r="Z32" s="36">
        <f t="shared" si="57"/>
        <v>1</v>
      </c>
      <c r="AA32" s="37">
        <f t="shared" si="14"/>
        <v>483</v>
      </c>
      <c r="AB32" s="37">
        <f t="shared" si="15"/>
        <v>1571</v>
      </c>
    </row>
    <row r="33" spans="1:28" s="11" customFormat="1" ht="66" customHeight="1" thickBot="1" x14ac:dyDescent="0.25">
      <c r="A33" s="66" t="s">
        <v>59</v>
      </c>
      <c r="B33" s="67" t="s">
        <v>34</v>
      </c>
      <c r="C33" s="67"/>
      <c r="D33" s="19">
        <f t="shared" ref="D33:Z33" si="58">SUM(D34:D49)</f>
        <v>14644</v>
      </c>
      <c r="E33" s="19">
        <f t="shared" si="58"/>
        <v>3801</v>
      </c>
      <c r="F33" s="19">
        <f t="shared" si="58"/>
        <v>1</v>
      </c>
      <c r="G33" s="19">
        <f t="shared" si="58"/>
        <v>5548</v>
      </c>
      <c r="H33" s="19">
        <f t="shared" si="58"/>
        <v>2669</v>
      </c>
      <c r="I33" s="19">
        <f t="shared" si="58"/>
        <v>164</v>
      </c>
      <c r="J33" s="19">
        <f t="shared" si="58"/>
        <v>403</v>
      </c>
      <c r="K33" s="19">
        <f t="shared" si="58"/>
        <v>234</v>
      </c>
      <c r="L33" s="19">
        <f t="shared" si="58"/>
        <v>158</v>
      </c>
      <c r="M33" s="19">
        <f t="shared" si="58"/>
        <v>11</v>
      </c>
      <c r="N33" s="19">
        <f t="shared" si="58"/>
        <v>2070</v>
      </c>
      <c r="O33" s="19">
        <f t="shared" si="58"/>
        <v>6</v>
      </c>
      <c r="P33" s="19">
        <f t="shared" si="58"/>
        <v>26</v>
      </c>
      <c r="Q33" s="19">
        <f t="shared" si="58"/>
        <v>2879</v>
      </c>
      <c r="R33" s="19">
        <f t="shared" si="58"/>
        <v>95</v>
      </c>
      <c r="S33" s="19">
        <f t="shared" si="58"/>
        <v>430</v>
      </c>
      <c r="T33" s="19">
        <f t="shared" si="58"/>
        <v>178</v>
      </c>
      <c r="U33" s="19">
        <f t="shared" si="58"/>
        <v>243</v>
      </c>
      <c r="V33" s="19">
        <f t="shared" si="58"/>
        <v>9</v>
      </c>
      <c r="W33" s="19">
        <f t="shared" si="58"/>
        <v>1606</v>
      </c>
      <c r="X33" s="19">
        <f t="shared" si="58"/>
        <v>31</v>
      </c>
      <c r="Y33" s="19">
        <f t="shared" si="58"/>
        <v>717</v>
      </c>
      <c r="Z33" s="19">
        <f t="shared" si="58"/>
        <v>5</v>
      </c>
      <c r="AA33" s="19">
        <f>SUM(AA34:AA49)</f>
        <v>5553</v>
      </c>
      <c r="AB33" s="19">
        <f>SUM(AB34:AB49)</f>
        <v>12892</v>
      </c>
    </row>
    <row r="34" spans="1:28" s="11" customFormat="1" ht="66" customHeight="1" thickBot="1" x14ac:dyDescent="0.25">
      <c r="A34" s="66"/>
      <c r="B34" s="68" t="s">
        <v>35</v>
      </c>
      <c r="C34" s="68"/>
      <c r="D34" s="21">
        <f>IO!D17</f>
        <v>315</v>
      </c>
      <c r="E34" s="21">
        <f>IO!E17</f>
        <v>64</v>
      </c>
      <c r="F34" s="21">
        <f>IO!F17</f>
        <v>0</v>
      </c>
      <c r="G34" s="19">
        <f t="shared" ref="G34:G49" si="59">SUM(H34+Q34)</f>
        <v>143</v>
      </c>
      <c r="H34" s="19">
        <f t="shared" ref="H34:H49" si="60">I34+J34+N34+O34+P34</f>
        <v>48</v>
      </c>
      <c r="I34" s="21">
        <f>IO!I17</f>
        <v>1</v>
      </c>
      <c r="J34" s="19">
        <f t="shared" ref="J34:J49" si="61">SUM(K34:M34)</f>
        <v>4</v>
      </c>
      <c r="K34" s="21">
        <f>IO!K17</f>
        <v>1</v>
      </c>
      <c r="L34" s="21">
        <f>IO!L17</f>
        <v>2</v>
      </c>
      <c r="M34" s="21">
        <f>IO!M17</f>
        <v>1</v>
      </c>
      <c r="N34" s="21">
        <f>IO!N17</f>
        <v>40</v>
      </c>
      <c r="O34" s="21">
        <f>IO!O17</f>
        <v>0</v>
      </c>
      <c r="P34" s="21">
        <f>IO!P17</f>
        <v>3</v>
      </c>
      <c r="Q34" s="19">
        <f t="shared" ref="Q34:Q49" si="62">R34+S34+W34+X34+Y34</f>
        <v>95</v>
      </c>
      <c r="R34" s="21">
        <f>IO!R17</f>
        <v>2</v>
      </c>
      <c r="S34" s="22">
        <f t="shared" ref="S34:S49" si="63">SUM(T34:V34)</f>
        <v>4</v>
      </c>
      <c r="T34" s="21">
        <f>IO!T17</f>
        <v>1</v>
      </c>
      <c r="U34" s="21">
        <f>IO!U17</f>
        <v>3</v>
      </c>
      <c r="V34" s="21">
        <f>IO!V17</f>
        <v>0</v>
      </c>
      <c r="W34" s="21">
        <f>IO!W17</f>
        <v>22</v>
      </c>
      <c r="X34" s="21">
        <f>IO!X17</f>
        <v>0</v>
      </c>
      <c r="Y34" s="21">
        <f>IO!Y17</f>
        <v>67</v>
      </c>
      <c r="Z34" s="21">
        <f>IO!Z17</f>
        <v>0</v>
      </c>
      <c r="AA34" s="19">
        <f>G34+Z34</f>
        <v>143</v>
      </c>
      <c r="AB34" s="19">
        <f>D34+E34-AA34</f>
        <v>236</v>
      </c>
    </row>
    <row r="35" spans="1:28" s="11" customFormat="1" ht="66" customHeight="1" thickBot="1" x14ac:dyDescent="0.25">
      <c r="A35" s="66"/>
      <c r="B35" s="68" t="s">
        <v>36</v>
      </c>
      <c r="C35" s="68"/>
      <c r="D35" s="21">
        <f>IO!D18</f>
        <v>284</v>
      </c>
      <c r="E35" s="21">
        <f>IO!E18</f>
        <v>52</v>
      </c>
      <c r="F35" s="21">
        <f>IO!F18</f>
        <v>0</v>
      </c>
      <c r="G35" s="19">
        <f t="shared" si="59"/>
        <v>122</v>
      </c>
      <c r="H35" s="19">
        <f t="shared" si="60"/>
        <v>60</v>
      </c>
      <c r="I35" s="21">
        <f>IO!I18</f>
        <v>21</v>
      </c>
      <c r="J35" s="19">
        <f t="shared" si="61"/>
        <v>9</v>
      </c>
      <c r="K35" s="21">
        <f>IO!K18</f>
        <v>3</v>
      </c>
      <c r="L35" s="21">
        <f>IO!L18</f>
        <v>6</v>
      </c>
      <c r="M35" s="21">
        <f>IO!M18</f>
        <v>0</v>
      </c>
      <c r="N35" s="21">
        <f>IO!N18</f>
        <v>30</v>
      </c>
      <c r="O35" s="21">
        <f>IO!O18</f>
        <v>0</v>
      </c>
      <c r="P35" s="21">
        <f>IO!P18</f>
        <v>0</v>
      </c>
      <c r="Q35" s="19">
        <f t="shared" si="62"/>
        <v>62</v>
      </c>
      <c r="R35" s="21">
        <f>IO!R18</f>
        <v>1</v>
      </c>
      <c r="S35" s="22">
        <f t="shared" si="63"/>
        <v>8</v>
      </c>
      <c r="T35" s="21">
        <f>IO!T18</f>
        <v>5</v>
      </c>
      <c r="U35" s="21">
        <f>IO!U18</f>
        <v>3</v>
      </c>
      <c r="V35" s="21">
        <f>IO!V18</f>
        <v>0</v>
      </c>
      <c r="W35" s="21">
        <f>IO!W18</f>
        <v>49</v>
      </c>
      <c r="X35" s="21">
        <f>IO!X18</f>
        <v>0</v>
      </c>
      <c r="Y35" s="21">
        <f>IO!Y18</f>
        <v>4</v>
      </c>
      <c r="Z35" s="21">
        <f>IO!Z18</f>
        <v>0</v>
      </c>
      <c r="AA35" s="19">
        <f t="shared" ref="AA35:AA49" si="64">G35+Z35</f>
        <v>122</v>
      </c>
      <c r="AB35" s="19">
        <f t="shared" ref="AB35:AB49" si="65">D35+E35-AA35</f>
        <v>214</v>
      </c>
    </row>
    <row r="36" spans="1:28" s="11" customFormat="1" ht="66" customHeight="1" thickBot="1" x14ac:dyDescent="0.25">
      <c r="A36" s="66"/>
      <c r="B36" s="65" t="s">
        <v>37</v>
      </c>
      <c r="C36" s="65"/>
      <c r="D36" s="21">
        <f>IO!D19</f>
        <v>639</v>
      </c>
      <c r="E36" s="21">
        <f>IO!E19</f>
        <v>175</v>
      </c>
      <c r="F36" s="21">
        <f>IO!F19</f>
        <v>0</v>
      </c>
      <c r="G36" s="19">
        <f t="shared" si="59"/>
        <v>259</v>
      </c>
      <c r="H36" s="19">
        <f t="shared" si="60"/>
        <v>123</v>
      </c>
      <c r="I36" s="21">
        <f>IO!I19</f>
        <v>5</v>
      </c>
      <c r="J36" s="19">
        <f t="shared" si="61"/>
        <v>29</v>
      </c>
      <c r="K36" s="21">
        <f>IO!K19</f>
        <v>14</v>
      </c>
      <c r="L36" s="21">
        <f>IO!L19</f>
        <v>15</v>
      </c>
      <c r="M36" s="21">
        <f>IO!M19</f>
        <v>0</v>
      </c>
      <c r="N36" s="21">
        <f>IO!N19</f>
        <v>87</v>
      </c>
      <c r="O36" s="21">
        <f>IO!O19</f>
        <v>2</v>
      </c>
      <c r="P36" s="21">
        <f>IO!P19</f>
        <v>0</v>
      </c>
      <c r="Q36" s="19">
        <f t="shared" si="62"/>
        <v>136</v>
      </c>
      <c r="R36" s="21">
        <f>IO!R19</f>
        <v>3</v>
      </c>
      <c r="S36" s="22">
        <f t="shared" si="63"/>
        <v>28</v>
      </c>
      <c r="T36" s="21">
        <f>IO!T19</f>
        <v>10</v>
      </c>
      <c r="U36" s="21">
        <f>IO!U19</f>
        <v>17</v>
      </c>
      <c r="V36" s="21">
        <f>IO!V19</f>
        <v>1</v>
      </c>
      <c r="W36" s="21">
        <f>IO!W19</f>
        <v>85</v>
      </c>
      <c r="X36" s="21">
        <f>IO!X19</f>
        <v>0</v>
      </c>
      <c r="Y36" s="21">
        <f>IO!Y19</f>
        <v>20</v>
      </c>
      <c r="Z36" s="21">
        <f>IO!Z19</f>
        <v>0</v>
      </c>
      <c r="AA36" s="19">
        <f t="shared" si="64"/>
        <v>259</v>
      </c>
      <c r="AB36" s="19">
        <f t="shared" si="65"/>
        <v>555</v>
      </c>
    </row>
    <row r="37" spans="1:28" s="11" customFormat="1" ht="66" customHeight="1" thickBot="1" x14ac:dyDescent="0.25">
      <c r="A37" s="66"/>
      <c r="B37" s="65" t="s">
        <v>38</v>
      </c>
      <c r="C37" s="65"/>
      <c r="D37" s="21">
        <f>IO!D20</f>
        <v>778</v>
      </c>
      <c r="E37" s="21">
        <f>IO!E20</f>
        <v>235</v>
      </c>
      <c r="F37" s="21">
        <f>IO!F20</f>
        <v>0</v>
      </c>
      <c r="G37" s="19">
        <f t="shared" si="59"/>
        <v>381</v>
      </c>
      <c r="H37" s="19">
        <f t="shared" si="60"/>
        <v>154</v>
      </c>
      <c r="I37" s="21">
        <f>IO!I20</f>
        <v>4</v>
      </c>
      <c r="J37" s="19">
        <f t="shared" si="61"/>
        <v>37</v>
      </c>
      <c r="K37" s="21">
        <f>IO!K20</f>
        <v>7</v>
      </c>
      <c r="L37" s="21">
        <f>IO!L20</f>
        <v>29</v>
      </c>
      <c r="M37" s="21">
        <f>IO!M20</f>
        <v>1</v>
      </c>
      <c r="N37" s="21">
        <f>IO!N20</f>
        <v>110</v>
      </c>
      <c r="O37" s="21">
        <f>IO!O20</f>
        <v>0</v>
      </c>
      <c r="P37" s="21">
        <f>IO!P20</f>
        <v>3</v>
      </c>
      <c r="Q37" s="19">
        <f t="shared" si="62"/>
        <v>227</v>
      </c>
      <c r="R37" s="21">
        <f>IO!R20</f>
        <v>7</v>
      </c>
      <c r="S37" s="22">
        <f t="shared" si="63"/>
        <v>71</v>
      </c>
      <c r="T37" s="21">
        <f>IO!T20</f>
        <v>16</v>
      </c>
      <c r="U37" s="21">
        <f>IO!U20</f>
        <v>54</v>
      </c>
      <c r="V37" s="21">
        <f>IO!V20</f>
        <v>1</v>
      </c>
      <c r="W37" s="21">
        <f>IO!W20</f>
        <v>102</v>
      </c>
      <c r="X37" s="21">
        <f>IO!X20</f>
        <v>1</v>
      </c>
      <c r="Y37" s="21">
        <f>IO!Y20</f>
        <v>46</v>
      </c>
      <c r="Z37" s="21">
        <f>IO!Z20</f>
        <v>0</v>
      </c>
      <c r="AA37" s="19">
        <f t="shared" si="64"/>
        <v>381</v>
      </c>
      <c r="AB37" s="19">
        <f t="shared" si="65"/>
        <v>632</v>
      </c>
    </row>
    <row r="38" spans="1:28" s="11" customFormat="1" ht="66" customHeight="1" thickBot="1" x14ac:dyDescent="0.25">
      <c r="A38" s="66"/>
      <c r="B38" s="65" t="s">
        <v>39</v>
      </c>
      <c r="C38" s="65"/>
      <c r="D38" s="21">
        <f>IO!D21</f>
        <v>130</v>
      </c>
      <c r="E38" s="21">
        <f>IO!E21</f>
        <v>38</v>
      </c>
      <c r="F38" s="21">
        <f>IO!F21</f>
        <v>0</v>
      </c>
      <c r="G38" s="19">
        <f t="shared" si="59"/>
        <v>64</v>
      </c>
      <c r="H38" s="19">
        <f t="shared" si="60"/>
        <v>30</v>
      </c>
      <c r="I38" s="21">
        <f>IO!I21</f>
        <v>5</v>
      </c>
      <c r="J38" s="19">
        <f t="shared" si="61"/>
        <v>1</v>
      </c>
      <c r="K38" s="21">
        <f>IO!K21</f>
        <v>0</v>
      </c>
      <c r="L38" s="21">
        <f>IO!L21</f>
        <v>1</v>
      </c>
      <c r="M38" s="21">
        <f>IO!M21</f>
        <v>0</v>
      </c>
      <c r="N38" s="21">
        <f>IO!N21</f>
        <v>23</v>
      </c>
      <c r="O38" s="21">
        <f>IO!O21</f>
        <v>1</v>
      </c>
      <c r="P38" s="21">
        <f>IO!P21</f>
        <v>0</v>
      </c>
      <c r="Q38" s="19">
        <f t="shared" si="62"/>
        <v>34</v>
      </c>
      <c r="R38" s="21">
        <f>IO!R21</f>
        <v>0</v>
      </c>
      <c r="S38" s="22">
        <f t="shared" si="63"/>
        <v>6</v>
      </c>
      <c r="T38" s="21">
        <f>IO!T21</f>
        <v>0</v>
      </c>
      <c r="U38" s="21">
        <f>IO!U21</f>
        <v>6</v>
      </c>
      <c r="V38" s="21">
        <f>IO!V21</f>
        <v>0</v>
      </c>
      <c r="W38" s="21">
        <f>IO!W21</f>
        <v>28</v>
      </c>
      <c r="X38" s="21">
        <f>IO!X21</f>
        <v>0</v>
      </c>
      <c r="Y38" s="21">
        <f>IO!Y21</f>
        <v>0</v>
      </c>
      <c r="Z38" s="21">
        <f>IO!Z21</f>
        <v>0</v>
      </c>
      <c r="AA38" s="19">
        <f t="shared" si="64"/>
        <v>64</v>
      </c>
      <c r="AB38" s="19">
        <f t="shared" si="65"/>
        <v>104</v>
      </c>
    </row>
    <row r="39" spans="1:28" s="11" customFormat="1" ht="66" customHeight="1" thickBot="1" x14ac:dyDescent="0.25">
      <c r="A39" s="66"/>
      <c r="B39" s="65" t="s">
        <v>40</v>
      </c>
      <c r="C39" s="65"/>
      <c r="D39" s="21">
        <f>IO!D22</f>
        <v>187</v>
      </c>
      <c r="E39" s="21">
        <f>IO!E22</f>
        <v>62</v>
      </c>
      <c r="F39" s="21">
        <f>IO!F22</f>
        <v>0</v>
      </c>
      <c r="G39" s="19">
        <f t="shared" si="59"/>
        <v>92</v>
      </c>
      <c r="H39" s="19">
        <f t="shared" si="60"/>
        <v>43</v>
      </c>
      <c r="I39" s="21">
        <f>IO!I22</f>
        <v>3</v>
      </c>
      <c r="J39" s="19">
        <f t="shared" si="61"/>
        <v>7</v>
      </c>
      <c r="K39" s="21">
        <f>IO!K22</f>
        <v>2</v>
      </c>
      <c r="L39" s="21">
        <f>IO!L22</f>
        <v>4</v>
      </c>
      <c r="M39" s="21">
        <f>IO!M22</f>
        <v>1</v>
      </c>
      <c r="N39" s="21">
        <f>IO!N22</f>
        <v>33</v>
      </c>
      <c r="O39" s="21">
        <f>IO!O22</f>
        <v>0</v>
      </c>
      <c r="P39" s="21">
        <f>IO!P22</f>
        <v>0</v>
      </c>
      <c r="Q39" s="19">
        <f t="shared" si="62"/>
        <v>49</v>
      </c>
      <c r="R39" s="21">
        <f>IO!R22</f>
        <v>1</v>
      </c>
      <c r="S39" s="22">
        <f t="shared" si="63"/>
        <v>6</v>
      </c>
      <c r="T39" s="21">
        <f>IO!T22</f>
        <v>2</v>
      </c>
      <c r="U39" s="21">
        <f>IO!U22</f>
        <v>3</v>
      </c>
      <c r="V39" s="21">
        <f>IO!V22</f>
        <v>1</v>
      </c>
      <c r="W39" s="21">
        <f>IO!W22</f>
        <v>39</v>
      </c>
      <c r="X39" s="21">
        <f>IO!X22</f>
        <v>0</v>
      </c>
      <c r="Y39" s="21">
        <f>IO!Y22</f>
        <v>3</v>
      </c>
      <c r="Z39" s="21">
        <f>IO!Z22</f>
        <v>0</v>
      </c>
      <c r="AA39" s="19">
        <f t="shared" si="64"/>
        <v>92</v>
      </c>
      <c r="AB39" s="19">
        <f t="shared" si="65"/>
        <v>157</v>
      </c>
    </row>
    <row r="40" spans="1:28" s="11" customFormat="1" ht="66" customHeight="1" thickBot="1" x14ac:dyDescent="0.25">
      <c r="A40" s="66"/>
      <c r="B40" s="65" t="s">
        <v>41</v>
      </c>
      <c r="C40" s="65"/>
      <c r="D40" s="21">
        <f>IO!D23</f>
        <v>1437</v>
      </c>
      <c r="E40" s="21">
        <f>IO!E23</f>
        <v>414</v>
      </c>
      <c r="F40" s="21">
        <f>IO!F23</f>
        <v>0</v>
      </c>
      <c r="G40" s="19">
        <f t="shared" si="59"/>
        <v>607</v>
      </c>
      <c r="H40" s="19">
        <f t="shared" si="60"/>
        <v>288</v>
      </c>
      <c r="I40" s="21">
        <f>IO!I23</f>
        <v>20</v>
      </c>
      <c r="J40" s="19">
        <f t="shared" si="61"/>
        <v>30</v>
      </c>
      <c r="K40" s="21">
        <f>IO!K23</f>
        <v>23</v>
      </c>
      <c r="L40" s="21">
        <f>IO!L23</f>
        <v>5</v>
      </c>
      <c r="M40" s="21">
        <f>IO!M23</f>
        <v>2</v>
      </c>
      <c r="N40" s="21">
        <f>IO!N23</f>
        <v>233</v>
      </c>
      <c r="O40" s="21">
        <f>IO!O23</f>
        <v>1</v>
      </c>
      <c r="P40" s="21">
        <f>IO!P23</f>
        <v>4</v>
      </c>
      <c r="Q40" s="19">
        <f t="shared" si="62"/>
        <v>319</v>
      </c>
      <c r="R40" s="21">
        <f>IO!R23</f>
        <v>8</v>
      </c>
      <c r="S40" s="22">
        <f t="shared" si="63"/>
        <v>87</v>
      </c>
      <c r="T40" s="21">
        <f>IO!T23</f>
        <v>56</v>
      </c>
      <c r="U40" s="21">
        <f>IO!U23</f>
        <v>29</v>
      </c>
      <c r="V40" s="21">
        <f>IO!V23</f>
        <v>2</v>
      </c>
      <c r="W40" s="21">
        <f>IO!W23</f>
        <v>186</v>
      </c>
      <c r="X40" s="21">
        <f>IO!X23</f>
        <v>2</v>
      </c>
      <c r="Y40" s="21">
        <f>IO!Y23</f>
        <v>36</v>
      </c>
      <c r="Z40" s="21">
        <f>IO!Z23</f>
        <v>0</v>
      </c>
      <c r="AA40" s="19">
        <f t="shared" si="64"/>
        <v>607</v>
      </c>
      <c r="AB40" s="19">
        <f t="shared" si="65"/>
        <v>1244</v>
      </c>
    </row>
    <row r="41" spans="1:28" s="11" customFormat="1" ht="66" customHeight="1" thickBot="1" x14ac:dyDescent="0.25">
      <c r="A41" s="66"/>
      <c r="B41" s="65" t="s">
        <v>42</v>
      </c>
      <c r="C41" s="65"/>
      <c r="D41" s="21">
        <f>IO!D24</f>
        <v>410</v>
      </c>
      <c r="E41" s="21">
        <f>IO!E24</f>
        <v>115</v>
      </c>
      <c r="F41" s="21">
        <f>IO!F24</f>
        <v>0</v>
      </c>
      <c r="G41" s="19">
        <f t="shared" si="59"/>
        <v>177</v>
      </c>
      <c r="H41" s="19">
        <f t="shared" si="60"/>
        <v>78</v>
      </c>
      <c r="I41" s="21">
        <f>IO!I24</f>
        <v>3</v>
      </c>
      <c r="J41" s="19">
        <f t="shared" si="61"/>
        <v>12</v>
      </c>
      <c r="K41" s="21">
        <f>IO!K24</f>
        <v>8</v>
      </c>
      <c r="L41" s="21">
        <f>IO!L24</f>
        <v>4</v>
      </c>
      <c r="M41" s="21">
        <f>IO!M24</f>
        <v>0</v>
      </c>
      <c r="N41" s="21">
        <f>IO!N24</f>
        <v>63</v>
      </c>
      <c r="O41" s="21">
        <f>IO!O24</f>
        <v>0</v>
      </c>
      <c r="P41" s="21">
        <f>IO!P24</f>
        <v>0</v>
      </c>
      <c r="Q41" s="19">
        <f t="shared" si="62"/>
        <v>99</v>
      </c>
      <c r="R41" s="21">
        <f>IO!R24</f>
        <v>2</v>
      </c>
      <c r="S41" s="22">
        <f t="shared" si="63"/>
        <v>12</v>
      </c>
      <c r="T41" s="21">
        <f>IO!T24</f>
        <v>5</v>
      </c>
      <c r="U41" s="21">
        <f>IO!U24</f>
        <v>7</v>
      </c>
      <c r="V41" s="21">
        <f>IO!V24</f>
        <v>0</v>
      </c>
      <c r="W41" s="21">
        <f>IO!W24</f>
        <v>79</v>
      </c>
      <c r="X41" s="21">
        <f>IO!X24</f>
        <v>0</v>
      </c>
      <c r="Y41" s="21">
        <f>IO!Y24</f>
        <v>6</v>
      </c>
      <c r="Z41" s="21">
        <f>IO!Z24</f>
        <v>0</v>
      </c>
      <c r="AA41" s="19">
        <f t="shared" si="64"/>
        <v>177</v>
      </c>
      <c r="AB41" s="19">
        <f t="shared" si="65"/>
        <v>348</v>
      </c>
    </row>
    <row r="42" spans="1:28" s="11" customFormat="1" ht="66" customHeight="1" thickBot="1" x14ac:dyDescent="0.25">
      <c r="A42" s="66"/>
      <c r="B42" s="65" t="s">
        <v>43</v>
      </c>
      <c r="C42" s="65"/>
      <c r="D42" s="21">
        <f>IO!D25</f>
        <v>517</v>
      </c>
      <c r="E42" s="21">
        <f>IO!E25</f>
        <v>133</v>
      </c>
      <c r="F42" s="21">
        <f>IO!F25</f>
        <v>0</v>
      </c>
      <c r="G42" s="19">
        <f t="shared" si="59"/>
        <v>217</v>
      </c>
      <c r="H42" s="19">
        <f t="shared" si="60"/>
        <v>107</v>
      </c>
      <c r="I42" s="21">
        <f>IO!I25</f>
        <v>4</v>
      </c>
      <c r="J42" s="19">
        <f t="shared" si="61"/>
        <v>15</v>
      </c>
      <c r="K42" s="21">
        <f>IO!K25</f>
        <v>4</v>
      </c>
      <c r="L42" s="21">
        <f>IO!L25</f>
        <v>10</v>
      </c>
      <c r="M42" s="21">
        <f>IO!M25</f>
        <v>1</v>
      </c>
      <c r="N42" s="21">
        <f>IO!N25</f>
        <v>87</v>
      </c>
      <c r="O42" s="21">
        <f>IO!O25</f>
        <v>0</v>
      </c>
      <c r="P42" s="21">
        <f>IO!P25</f>
        <v>1</v>
      </c>
      <c r="Q42" s="19">
        <f t="shared" si="62"/>
        <v>110</v>
      </c>
      <c r="R42" s="21">
        <f>IO!R25</f>
        <v>1</v>
      </c>
      <c r="S42" s="22">
        <f t="shared" si="63"/>
        <v>21</v>
      </c>
      <c r="T42" s="21">
        <f>IO!T25</f>
        <v>8</v>
      </c>
      <c r="U42" s="21">
        <f>IO!U25</f>
        <v>13</v>
      </c>
      <c r="V42" s="21">
        <f>IO!V25</f>
        <v>0</v>
      </c>
      <c r="W42" s="21">
        <f>IO!W25</f>
        <v>78</v>
      </c>
      <c r="X42" s="21">
        <f>IO!X25</f>
        <v>0</v>
      </c>
      <c r="Y42" s="21">
        <f>IO!Y25</f>
        <v>10</v>
      </c>
      <c r="Z42" s="21">
        <f>IO!Z25</f>
        <v>0</v>
      </c>
      <c r="AA42" s="19">
        <f t="shared" si="64"/>
        <v>217</v>
      </c>
      <c r="AB42" s="19">
        <f t="shared" si="65"/>
        <v>433</v>
      </c>
    </row>
    <row r="43" spans="1:28" s="11" customFormat="1" ht="66" customHeight="1" thickBot="1" x14ac:dyDescent="0.25">
      <c r="A43" s="66"/>
      <c r="B43" s="65" t="s">
        <v>44</v>
      </c>
      <c r="C43" s="65"/>
      <c r="D43" s="21">
        <f>IO!D26</f>
        <v>254</v>
      </c>
      <c r="E43" s="21">
        <f>IO!E26</f>
        <v>82</v>
      </c>
      <c r="F43" s="21">
        <f>IO!F26</f>
        <v>0</v>
      </c>
      <c r="G43" s="19">
        <f t="shared" si="59"/>
        <v>88</v>
      </c>
      <c r="H43" s="19">
        <f t="shared" si="60"/>
        <v>53</v>
      </c>
      <c r="I43" s="21">
        <f>IO!I26</f>
        <v>2</v>
      </c>
      <c r="J43" s="19">
        <f t="shared" si="61"/>
        <v>3</v>
      </c>
      <c r="K43" s="21">
        <f>IO!K26</f>
        <v>2</v>
      </c>
      <c r="L43" s="21">
        <f>IO!L26</f>
        <v>1</v>
      </c>
      <c r="M43" s="21">
        <f>IO!M26</f>
        <v>0</v>
      </c>
      <c r="N43" s="21">
        <f>IO!N26</f>
        <v>47</v>
      </c>
      <c r="O43" s="21">
        <f>IO!O26</f>
        <v>1</v>
      </c>
      <c r="P43" s="21">
        <f>IO!P26</f>
        <v>0</v>
      </c>
      <c r="Q43" s="19">
        <f t="shared" si="62"/>
        <v>35</v>
      </c>
      <c r="R43" s="21">
        <f>IO!R26</f>
        <v>2</v>
      </c>
      <c r="S43" s="22">
        <f t="shared" si="63"/>
        <v>5</v>
      </c>
      <c r="T43" s="21">
        <f>IO!T26</f>
        <v>4</v>
      </c>
      <c r="U43" s="21">
        <f>IO!U26</f>
        <v>1</v>
      </c>
      <c r="V43" s="21">
        <f>IO!V26</f>
        <v>0</v>
      </c>
      <c r="W43" s="21">
        <f>IO!W26</f>
        <v>27</v>
      </c>
      <c r="X43" s="21">
        <f>IO!X26</f>
        <v>0</v>
      </c>
      <c r="Y43" s="21">
        <f>IO!Y26</f>
        <v>1</v>
      </c>
      <c r="Z43" s="21">
        <f>IO!Z26</f>
        <v>0</v>
      </c>
      <c r="AA43" s="19">
        <f t="shared" si="64"/>
        <v>88</v>
      </c>
      <c r="AB43" s="19">
        <f t="shared" si="65"/>
        <v>248</v>
      </c>
    </row>
    <row r="44" spans="1:28" s="11" customFormat="1" ht="66" customHeight="1" thickBot="1" x14ac:dyDescent="0.25">
      <c r="A44" s="66"/>
      <c r="B44" s="65" t="s">
        <v>45</v>
      </c>
      <c r="C44" s="65"/>
      <c r="D44" s="21">
        <f>IO!D27</f>
        <v>124</v>
      </c>
      <c r="E44" s="21">
        <f>IO!E27</f>
        <v>54</v>
      </c>
      <c r="F44" s="21">
        <f>IO!F27</f>
        <v>0</v>
      </c>
      <c r="G44" s="19">
        <f t="shared" si="59"/>
        <v>36</v>
      </c>
      <c r="H44" s="19">
        <f t="shared" si="60"/>
        <v>18</v>
      </c>
      <c r="I44" s="21">
        <f>IO!I27</f>
        <v>0</v>
      </c>
      <c r="J44" s="19">
        <f t="shared" si="61"/>
        <v>3</v>
      </c>
      <c r="K44" s="21">
        <f>IO!K27</f>
        <v>1</v>
      </c>
      <c r="L44" s="21">
        <f>IO!L27</f>
        <v>2</v>
      </c>
      <c r="M44" s="21">
        <f>IO!M27</f>
        <v>0</v>
      </c>
      <c r="N44" s="21">
        <f>IO!N27</f>
        <v>15</v>
      </c>
      <c r="O44" s="21">
        <f>IO!O27</f>
        <v>0</v>
      </c>
      <c r="P44" s="21">
        <f>IO!P27</f>
        <v>0</v>
      </c>
      <c r="Q44" s="19">
        <f t="shared" si="62"/>
        <v>18</v>
      </c>
      <c r="R44" s="21">
        <f>IO!R27</f>
        <v>2</v>
      </c>
      <c r="S44" s="22">
        <f t="shared" si="63"/>
        <v>2</v>
      </c>
      <c r="T44" s="21">
        <f>IO!T27</f>
        <v>1</v>
      </c>
      <c r="U44" s="21">
        <f>IO!U27</f>
        <v>1</v>
      </c>
      <c r="V44" s="21">
        <f>IO!V27</f>
        <v>0</v>
      </c>
      <c r="W44" s="21">
        <f>IO!W27</f>
        <v>14</v>
      </c>
      <c r="X44" s="21">
        <f>IO!X27</f>
        <v>0</v>
      </c>
      <c r="Y44" s="21">
        <f>IO!Y27</f>
        <v>0</v>
      </c>
      <c r="Z44" s="21">
        <f>IO!Z27</f>
        <v>0</v>
      </c>
      <c r="AA44" s="19">
        <f t="shared" si="64"/>
        <v>36</v>
      </c>
      <c r="AB44" s="19">
        <f t="shared" si="65"/>
        <v>142</v>
      </c>
    </row>
    <row r="45" spans="1:28" s="11" customFormat="1" ht="66" customHeight="1" thickBot="1" x14ac:dyDescent="0.25">
      <c r="A45" s="66"/>
      <c r="B45" s="65" t="s">
        <v>46</v>
      </c>
      <c r="C45" s="65"/>
      <c r="D45" s="21">
        <f>IO!D28</f>
        <v>774</v>
      </c>
      <c r="E45" s="21">
        <f>IO!E28</f>
        <v>224</v>
      </c>
      <c r="F45" s="21">
        <f>IO!F28</f>
        <v>0</v>
      </c>
      <c r="G45" s="19">
        <f t="shared" si="59"/>
        <v>300</v>
      </c>
      <c r="H45" s="19">
        <f t="shared" si="60"/>
        <v>150</v>
      </c>
      <c r="I45" s="21">
        <f>IO!I28</f>
        <v>7</v>
      </c>
      <c r="J45" s="19">
        <f t="shared" si="61"/>
        <v>18</v>
      </c>
      <c r="K45" s="21">
        <f>IO!K28</f>
        <v>11</v>
      </c>
      <c r="L45" s="21">
        <f>IO!L28</f>
        <v>5</v>
      </c>
      <c r="M45" s="21">
        <f>IO!M28</f>
        <v>2</v>
      </c>
      <c r="N45" s="21">
        <f>IO!N28</f>
        <v>125</v>
      </c>
      <c r="O45" s="21">
        <f>IO!O28</f>
        <v>0</v>
      </c>
      <c r="P45" s="21">
        <f>IO!P28</f>
        <v>0</v>
      </c>
      <c r="Q45" s="19">
        <f t="shared" si="62"/>
        <v>150</v>
      </c>
      <c r="R45" s="21">
        <f>IO!R28</f>
        <v>2</v>
      </c>
      <c r="S45" s="22">
        <f t="shared" si="63"/>
        <v>23</v>
      </c>
      <c r="T45" s="21">
        <f>IO!T28</f>
        <v>1</v>
      </c>
      <c r="U45" s="21">
        <f>IO!U28</f>
        <v>22</v>
      </c>
      <c r="V45" s="21">
        <f>IO!V28</f>
        <v>0</v>
      </c>
      <c r="W45" s="21">
        <f>IO!W28</f>
        <v>118</v>
      </c>
      <c r="X45" s="21">
        <f>IO!X28</f>
        <v>0</v>
      </c>
      <c r="Y45" s="21">
        <f>IO!Y28</f>
        <v>7</v>
      </c>
      <c r="Z45" s="21">
        <f>IO!Z28</f>
        <v>1</v>
      </c>
      <c r="AA45" s="19">
        <f t="shared" si="64"/>
        <v>301</v>
      </c>
      <c r="AB45" s="19">
        <f t="shared" si="65"/>
        <v>697</v>
      </c>
    </row>
    <row r="46" spans="1:28" s="11" customFormat="1" ht="66" customHeight="1" thickBot="1" x14ac:dyDescent="0.25">
      <c r="A46" s="66"/>
      <c r="B46" s="65" t="s">
        <v>47</v>
      </c>
      <c r="C46" s="65"/>
      <c r="D46" s="21">
        <f>IO!D29</f>
        <v>533</v>
      </c>
      <c r="E46" s="21">
        <f>IO!E29</f>
        <v>121</v>
      </c>
      <c r="F46" s="21">
        <f>IO!F29</f>
        <v>0</v>
      </c>
      <c r="G46" s="19">
        <f t="shared" si="59"/>
        <v>187</v>
      </c>
      <c r="H46" s="19">
        <f t="shared" si="60"/>
        <v>108</v>
      </c>
      <c r="I46" s="21">
        <f>IO!I29</f>
        <v>5</v>
      </c>
      <c r="J46" s="19">
        <f t="shared" si="61"/>
        <v>9</v>
      </c>
      <c r="K46" s="21">
        <f>IO!K29</f>
        <v>5</v>
      </c>
      <c r="L46" s="21">
        <f>IO!L29</f>
        <v>3</v>
      </c>
      <c r="M46" s="21">
        <f>IO!M29</f>
        <v>1</v>
      </c>
      <c r="N46" s="21">
        <f>IO!N29</f>
        <v>94</v>
      </c>
      <c r="O46" s="21">
        <f>IO!O29</f>
        <v>0</v>
      </c>
      <c r="P46" s="21">
        <f>IO!P29</f>
        <v>0</v>
      </c>
      <c r="Q46" s="19">
        <f t="shared" si="62"/>
        <v>79</v>
      </c>
      <c r="R46" s="21">
        <f>IO!R29</f>
        <v>3</v>
      </c>
      <c r="S46" s="22">
        <f t="shared" si="63"/>
        <v>11</v>
      </c>
      <c r="T46" s="21">
        <f>IO!T29</f>
        <v>5</v>
      </c>
      <c r="U46" s="21">
        <f>IO!U29</f>
        <v>6</v>
      </c>
      <c r="V46" s="21">
        <f>IO!V29</f>
        <v>0</v>
      </c>
      <c r="W46" s="21">
        <f>IO!W29</f>
        <v>62</v>
      </c>
      <c r="X46" s="21">
        <f>IO!X29</f>
        <v>0</v>
      </c>
      <c r="Y46" s="21">
        <f>IO!Y29</f>
        <v>3</v>
      </c>
      <c r="Z46" s="21">
        <f>IO!Z29</f>
        <v>0</v>
      </c>
      <c r="AA46" s="19">
        <f t="shared" si="64"/>
        <v>187</v>
      </c>
      <c r="AB46" s="19">
        <f t="shared" si="65"/>
        <v>467</v>
      </c>
    </row>
    <row r="47" spans="1:28" s="11" customFormat="1" ht="66" customHeight="1" thickBot="1" x14ac:dyDescent="0.25">
      <c r="A47" s="66"/>
      <c r="B47" s="65" t="s">
        <v>48</v>
      </c>
      <c r="C47" s="65"/>
      <c r="D47" s="21">
        <f>IO!D30</f>
        <v>517</v>
      </c>
      <c r="E47" s="21">
        <f>IO!E30</f>
        <v>86</v>
      </c>
      <c r="F47" s="21">
        <f>IO!F30</f>
        <v>0</v>
      </c>
      <c r="G47" s="19">
        <f t="shared" si="59"/>
        <v>132</v>
      </c>
      <c r="H47" s="19">
        <f t="shared" si="60"/>
        <v>83</v>
      </c>
      <c r="I47" s="21">
        <f>IO!I30</f>
        <v>4</v>
      </c>
      <c r="J47" s="19">
        <f t="shared" si="61"/>
        <v>5</v>
      </c>
      <c r="K47" s="21">
        <f>IO!K30</f>
        <v>3</v>
      </c>
      <c r="L47" s="21">
        <f>IO!L30</f>
        <v>2</v>
      </c>
      <c r="M47" s="21">
        <f>IO!M30</f>
        <v>0</v>
      </c>
      <c r="N47" s="21">
        <f>IO!N30</f>
        <v>74</v>
      </c>
      <c r="O47" s="21">
        <f>IO!O30</f>
        <v>0</v>
      </c>
      <c r="P47" s="21">
        <f>IO!P30</f>
        <v>0</v>
      </c>
      <c r="Q47" s="19">
        <f t="shared" si="62"/>
        <v>49</v>
      </c>
      <c r="R47" s="21">
        <f>IO!R30</f>
        <v>5</v>
      </c>
      <c r="S47" s="22">
        <f t="shared" si="63"/>
        <v>5</v>
      </c>
      <c r="T47" s="21">
        <f>IO!T30</f>
        <v>4</v>
      </c>
      <c r="U47" s="21">
        <f>IO!U30</f>
        <v>1</v>
      </c>
      <c r="V47" s="21">
        <f>IO!V30</f>
        <v>0</v>
      </c>
      <c r="W47" s="21">
        <f>IO!W30</f>
        <v>38</v>
      </c>
      <c r="X47" s="21">
        <f>IO!X30</f>
        <v>0</v>
      </c>
      <c r="Y47" s="21">
        <f>IO!Y30</f>
        <v>1</v>
      </c>
      <c r="Z47" s="21">
        <f>IO!Z30</f>
        <v>0</v>
      </c>
      <c r="AA47" s="19">
        <f t="shared" si="64"/>
        <v>132</v>
      </c>
      <c r="AB47" s="19">
        <f t="shared" si="65"/>
        <v>471</v>
      </c>
    </row>
    <row r="48" spans="1:28" s="11" customFormat="1" ht="66" customHeight="1" thickBot="1" x14ac:dyDescent="0.25">
      <c r="A48" s="66"/>
      <c r="B48" s="65" t="s">
        <v>49</v>
      </c>
      <c r="C48" s="65"/>
      <c r="D48" s="21">
        <f>IO!D31</f>
        <v>7143</v>
      </c>
      <c r="E48" s="21">
        <f>IO!E31</f>
        <v>1800</v>
      </c>
      <c r="F48" s="21">
        <f>IO!F31</f>
        <v>1</v>
      </c>
      <c r="G48" s="19">
        <f t="shared" si="59"/>
        <v>2497</v>
      </c>
      <c r="H48" s="19">
        <f t="shared" si="60"/>
        <v>1249</v>
      </c>
      <c r="I48" s="21">
        <f>IO!I31</f>
        <v>78</v>
      </c>
      <c r="J48" s="19">
        <f t="shared" si="61"/>
        <v>212</v>
      </c>
      <c r="K48" s="21">
        <f>IO!K31</f>
        <v>147</v>
      </c>
      <c r="L48" s="21">
        <f>IO!L31</f>
        <v>64</v>
      </c>
      <c r="M48" s="21">
        <f>IO!M31</f>
        <v>1</v>
      </c>
      <c r="N48" s="21">
        <f>IO!N31</f>
        <v>943</v>
      </c>
      <c r="O48" s="21">
        <f>IO!O31</f>
        <v>1</v>
      </c>
      <c r="P48" s="21">
        <f>IO!P31</f>
        <v>15</v>
      </c>
      <c r="Q48" s="19">
        <f t="shared" si="62"/>
        <v>1248</v>
      </c>
      <c r="R48" s="21">
        <f>IO!R31</f>
        <v>50</v>
      </c>
      <c r="S48" s="22">
        <f t="shared" si="63"/>
        <v>84</v>
      </c>
      <c r="T48" s="21">
        <f>IO!T31</f>
        <v>52</v>
      </c>
      <c r="U48" s="21">
        <f>IO!U31</f>
        <v>29</v>
      </c>
      <c r="V48" s="21">
        <f>IO!V31</f>
        <v>3</v>
      </c>
      <c r="W48" s="21">
        <f>IO!W31</f>
        <v>575</v>
      </c>
      <c r="X48" s="21">
        <f>IO!X31</f>
        <v>27</v>
      </c>
      <c r="Y48" s="21">
        <f>IO!Y31</f>
        <v>512</v>
      </c>
      <c r="Z48" s="21">
        <f>IO!Z31</f>
        <v>4</v>
      </c>
      <c r="AA48" s="19">
        <f t="shared" si="64"/>
        <v>2501</v>
      </c>
      <c r="AB48" s="19">
        <f t="shared" si="65"/>
        <v>6442</v>
      </c>
    </row>
    <row r="49" spans="1:28" s="11" customFormat="1" ht="66" customHeight="1" thickBot="1" x14ac:dyDescent="0.25">
      <c r="A49" s="66"/>
      <c r="B49" s="65" t="s">
        <v>50</v>
      </c>
      <c r="C49" s="65"/>
      <c r="D49" s="21">
        <f>IO!D32</f>
        <v>602</v>
      </c>
      <c r="E49" s="21">
        <f>IO!E32</f>
        <v>146</v>
      </c>
      <c r="F49" s="21">
        <f>IO!F32</f>
        <v>0</v>
      </c>
      <c r="G49" s="19">
        <f t="shared" si="59"/>
        <v>246</v>
      </c>
      <c r="H49" s="19">
        <f t="shared" si="60"/>
        <v>77</v>
      </c>
      <c r="I49" s="21">
        <f>IO!I32</f>
        <v>2</v>
      </c>
      <c r="J49" s="19">
        <f t="shared" si="61"/>
        <v>9</v>
      </c>
      <c r="K49" s="21">
        <f>IO!K32</f>
        <v>3</v>
      </c>
      <c r="L49" s="21">
        <f>IO!L32</f>
        <v>5</v>
      </c>
      <c r="M49" s="21">
        <f>IO!M32</f>
        <v>1</v>
      </c>
      <c r="N49" s="21">
        <f>IO!N32</f>
        <v>66</v>
      </c>
      <c r="O49" s="21">
        <f>IO!O32</f>
        <v>0</v>
      </c>
      <c r="P49" s="21">
        <f>IO!P32</f>
        <v>0</v>
      </c>
      <c r="Q49" s="19">
        <f t="shared" si="62"/>
        <v>169</v>
      </c>
      <c r="R49" s="21">
        <f>IO!R32</f>
        <v>6</v>
      </c>
      <c r="S49" s="22">
        <f t="shared" si="63"/>
        <v>57</v>
      </c>
      <c r="T49" s="21">
        <f>IO!T32</f>
        <v>8</v>
      </c>
      <c r="U49" s="21">
        <f>IO!U32</f>
        <v>48</v>
      </c>
      <c r="V49" s="21">
        <f>IO!V32</f>
        <v>1</v>
      </c>
      <c r="W49" s="21">
        <f>IO!W32</f>
        <v>104</v>
      </c>
      <c r="X49" s="21">
        <f>IO!X32</f>
        <v>1</v>
      </c>
      <c r="Y49" s="21">
        <f>IO!Y32</f>
        <v>1</v>
      </c>
      <c r="Z49" s="21">
        <f>IO!Z32</f>
        <v>0</v>
      </c>
      <c r="AA49" s="19">
        <f t="shared" si="64"/>
        <v>246</v>
      </c>
      <c r="AB49" s="19">
        <f t="shared" si="65"/>
        <v>502</v>
      </c>
    </row>
    <row r="50" spans="1:28" s="11" customFormat="1" ht="66" customHeight="1" thickBot="1" x14ac:dyDescent="0.25">
      <c r="A50" s="69" t="s">
        <v>60</v>
      </c>
      <c r="B50" s="67" t="s">
        <v>34</v>
      </c>
      <c r="C50" s="67"/>
      <c r="D50" s="19">
        <f t="shared" ref="D50:Z50" si="66">SUM(D51:D66)</f>
        <v>10495</v>
      </c>
      <c r="E50" s="19">
        <f t="shared" si="66"/>
        <v>2683</v>
      </c>
      <c r="F50" s="19">
        <f t="shared" si="66"/>
        <v>1</v>
      </c>
      <c r="G50" s="19">
        <f t="shared" si="66"/>
        <v>2948</v>
      </c>
      <c r="H50" s="19">
        <f t="shared" si="66"/>
        <v>2395</v>
      </c>
      <c r="I50" s="19">
        <f t="shared" si="66"/>
        <v>232</v>
      </c>
      <c r="J50" s="19">
        <f t="shared" si="66"/>
        <v>308</v>
      </c>
      <c r="K50" s="19">
        <f t="shared" si="66"/>
        <v>200</v>
      </c>
      <c r="L50" s="19">
        <f t="shared" si="66"/>
        <v>98</v>
      </c>
      <c r="M50" s="19">
        <f t="shared" si="66"/>
        <v>10</v>
      </c>
      <c r="N50" s="19">
        <f t="shared" si="66"/>
        <v>1813</v>
      </c>
      <c r="O50" s="19">
        <f t="shared" si="66"/>
        <v>0</v>
      </c>
      <c r="P50" s="19">
        <f t="shared" si="66"/>
        <v>42</v>
      </c>
      <c r="Q50" s="19">
        <f t="shared" si="66"/>
        <v>553</v>
      </c>
      <c r="R50" s="19">
        <f t="shared" si="66"/>
        <v>36</v>
      </c>
      <c r="S50" s="19">
        <f t="shared" si="66"/>
        <v>45</v>
      </c>
      <c r="T50" s="19">
        <f t="shared" si="66"/>
        <v>20</v>
      </c>
      <c r="U50" s="19">
        <f t="shared" si="66"/>
        <v>25</v>
      </c>
      <c r="V50" s="19">
        <f t="shared" si="66"/>
        <v>0</v>
      </c>
      <c r="W50" s="19">
        <f t="shared" si="66"/>
        <v>375</v>
      </c>
      <c r="X50" s="19">
        <f t="shared" si="66"/>
        <v>3</v>
      </c>
      <c r="Y50" s="19">
        <f t="shared" si="66"/>
        <v>94</v>
      </c>
      <c r="Z50" s="19">
        <f t="shared" si="66"/>
        <v>4</v>
      </c>
      <c r="AA50" s="19">
        <f>SUM(AA51:AA66)</f>
        <v>2952</v>
      </c>
      <c r="AB50" s="19">
        <f>SUM(AB51:AB66)</f>
        <v>10226</v>
      </c>
    </row>
    <row r="51" spans="1:28" s="11" customFormat="1" ht="66" customHeight="1" thickBot="1" x14ac:dyDescent="0.25">
      <c r="A51" s="69"/>
      <c r="B51" s="68" t="s">
        <v>35</v>
      </c>
      <c r="C51" s="68"/>
      <c r="D51" s="21">
        <f>IF!D17</f>
        <v>294</v>
      </c>
      <c r="E51" s="21">
        <f>IF!E17</f>
        <v>98</v>
      </c>
      <c r="F51" s="21">
        <f>IF!F17</f>
        <v>0</v>
      </c>
      <c r="G51" s="19">
        <f t="shared" ref="G51:G66" si="67">SUM(H51+Q51)</f>
        <v>86</v>
      </c>
      <c r="H51" s="19">
        <f t="shared" ref="H51:H66" si="68">I51+J51+N51+O51+P51</f>
        <v>75</v>
      </c>
      <c r="I51" s="21">
        <f>IF!I17</f>
        <v>8</v>
      </c>
      <c r="J51" s="19">
        <f t="shared" ref="J51:J66" si="69">SUM(K51:M51)</f>
        <v>4</v>
      </c>
      <c r="K51" s="21">
        <f>IF!K17</f>
        <v>4</v>
      </c>
      <c r="L51" s="21">
        <f>IF!L17</f>
        <v>0</v>
      </c>
      <c r="M51" s="21">
        <f>IF!M17</f>
        <v>0</v>
      </c>
      <c r="N51" s="21">
        <f>IF!N17</f>
        <v>63</v>
      </c>
      <c r="O51" s="21">
        <f>IF!O17</f>
        <v>0</v>
      </c>
      <c r="P51" s="21">
        <f>IF!P17</f>
        <v>0</v>
      </c>
      <c r="Q51" s="19">
        <f t="shared" ref="Q51:Q66" si="70">R51+S51+W51+X51+Y51</f>
        <v>11</v>
      </c>
      <c r="R51" s="21">
        <f>IF!R17</f>
        <v>0</v>
      </c>
      <c r="S51" s="22">
        <f t="shared" ref="S51:S66" si="71">SUM(T51:V51)</f>
        <v>0</v>
      </c>
      <c r="T51" s="21">
        <f>IF!T17</f>
        <v>0</v>
      </c>
      <c r="U51" s="21">
        <f>IF!U17</f>
        <v>0</v>
      </c>
      <c r="V51" s="21">
        <f>IF!V17</f>
        <v>0</v>
      </c>
      <c r="W51" s="21">
        <f>IF!W17</f>
        <v>11</v>
      </c>
      <c r="X51" s="21">
        <f>IF!X17</f>
        <v>0</v>
      </c>
      <c r="Y51" s="21">
        <f>IF!Y17</f>
        <v>0</v>
      </c>
      <c r="Z51" s="21">
        <f>IF!Z17</f>
        <v>0</v>
      </c>
      <c r="AA51" s="19">
        <f>G51+Z51</f>
        <v>86</v>
      </c>
      <c r="AB51" s="19">
        <f>D51+E51-AA51</f>
        <v>306</v>
      </c>
    </row>
    <row r="52" spans="1:28" s="11" customFormat="1" ht="66" customHeight="1" thickBot="1" x14ac:dyDescent="0.25">
      <c r="A52" s="69"/>
      <c r="B52" s="68" t="s">
        <v>36</v>
      </c>
      <c r="C52" s="68"/>
      <c r="D52" s="21">
        <f>IF!D18</f>
        <v>335</v>
      </c>
      <c r="E52" s="21">
        <f>IF!E18</f>
        <v>86</v>
      </c>
      <c r="F52" s="21">
        <f>IF!F18</f>
        <v>0</v>
      </c>
      <c r="G52" s="19">
        <f t="shared" si="67"/>
        <v>95</v>
      </c>
      <c r="H52" s="19">
        <f t="shared" si="68"/>
        <v>78</v>
      </c>
      <c r="I52" s="21">
        <f>IF!I18</f>
        <v>5</v>
      </c>
      <c r="J52" s="19">
        <f t="shared" si="69"/>
        <v>11</v>
      </c>
      <c r="K52" s="21">
        <f>IF!K18</f>
        <v>7</v>
      </c>
      <c r="L52" s="21">
        <f>IF!L18</f>
        <v>4</v>
      </c>
      <c r="M52" s="21">
        <f>IF!M18</f>
        <v>0</v>
      </c>
      <c r="N52" s="21">
        <f>IF!N18</f>
        <v>59</v>
      </c>
      <c r="O52" s="21">
        <f>IF!O18</f>
        <v>0</v>
      </c>
      <c r="P52" s="21">
        <f>IF!P18</f>
        <v>3</v>
      </c>
      <c r="Q52" s="19">
        <f t="shared" si="70"/>
        <v>17</v>
      </c>
      <c r="R52" s="21">
        <f>IF!R18</f>
        <v>0</v>
      </c>
      <c r="S52" s="22">
        <f t="shared" si="71"/>
        <v>5</v>
      </c>
      <c r="T52" s="21">
        <f>IF!T18</f>
        <v>3</v>
      </c>
      <c r="U52" s="21">
        <f>IF!U18</f>
        <v>2</v>
      </c>
      <c r="V52" s="21">
        <f>IF!V18</f>
        <v>0</v>
      </c>
      <c r="W52" s="21">
        <f>IF!W18</f>
        <v>7</v>
      </c>
      <c r="X52" s="21">
        <f>IF!X18</f>
        <v>0</v>
      </c>
      <c r="Y52" s="21">
        <f>IF!Y18</f>
        <v>5</v>
      </c>
      <c r="Z52" s="21">
        <f>IF!Z18</f>
        <v>0</v>
      </c>
      <c r="AA52" s="19">
        <f t="shared" ref="AA52:AA66" si="72">G52+Z52</f>
        <v>95</v>
      </c>
      <c r="AB52" s="19">
        <f t="shared" ref="AB52:AB66" si="73">D52+E52-AA52</f>
        <v>326</v>
      </c>
    </row>
    <row r="53" spans="1:28" s="11" customFormat="1" ht="66" customHeight="1" thickBot="1" x14ac:dyDescent="0.25">
      <c r="A53" s="69"/>
      <c r="B53" s="65" t="s">
        <v>37</v>
      </c>
      <c r="C53" s="65"/>
      <c r="D53" s="21">
        <f>IF!D19</f>
        <v>968</v>
      </c>
      <c r="E53" s="21">
        <f>IF!E19</f>
        <v>208</v>
      </c>
      <c r="F53" s="21">
        <f>IF!F19</f>
        <v>0</v>
      </c>
      <c r="G53" s="19">
        <f t="shared" si="67"/>
        <v>264</v>
      </c>
      <c r="H53" s="19">
        <f t="shared" si="68"/>
        <v>241</v>
      </c>
      <c r="I53" s="21">
        <f>IF!I19</f>
        <v>11</v>
      </c>
      <c r="J53" s="19">
        <f t="shared" si="69"/>
        <v>14</v>
      </c>
      <c r="K53" s="21">
        <f>IF!K19</f>
        <v>11</v>
      </c>
      <c r="L53" s="21">
        <f>IF!L19</f>
        <v>3</v>
      </c>
      <c r="M53" s="21">
        <f>IF!M19</f>
        <v>0</v>
      </c>
      <c r="N53" s="21">
        <f>IF!N19</f>
        <v>209</v>
      </c>
      <c r="O53" s="21">
        <f>IF!O19</f>
        <v>0</v>
      </c>
      <c r="P53" s="21">
        <f>IF!P19</f>
        <v>7</v>
      </c>
      <c r="Q53" s="19">
        <f t="shared" si="70"/>
        <v>23</v>
      </c>
      <c r="R53" s="21">
        <f>IF!R19</f>
        <v>0</v>
      </c>
      <c r="S53" s="22">
        <f t="shared" si="71"/>
        <v>1</v>
      </c>
      <c r="T53" s="21">
        <f>IF!T19</f>
        <v>0</v>
      </c>
      <c r="U53" s="21">
        <f>IF!U19</f>
        <v>1</v>
      </c>
      <c r="V53" s="21">
        <f>IF!V19</f>
        <v>0</v>
      </c>
      <c r="W53" s="21">
        <f>IF!W19</f>
        <v>14</v>
      </c>
      <c r="X53" s="21">
        <f>IF!X19</f>
        <v>0</v>
      </c>
      <c r="Y53" s="21">
        <f>IF!Y19</f>
        <v>8</v>
      </c>
      <c r="Z53" s="21">
        <f>IF!Z19</f>
        <v>0</v>
      </c>
      <c r="AA53" s="19">
        <f t="shared" si="72"/>
        <v>264</v>
      </c>
      <c r="AB53" s="19">
        <f t="shared" si="73"/>
        <v>912</v>
      </c>
    </row>
    <row r="54" spans="1:28" s="11" customFormat="1" ht="66" customHeight="1" thickBot="1" x14ac:dyDescent="0.25">
      <c r="A54" s="69"/>
      <c r="B54" s="65" t="s">
        <v>38</v>
      </c>
      <c r="C54" s="65"/>
      <c r="D54" s="21">
        <f>IF!D20</f>
        <v>1057</v>
      </c>
      <c r="E54" s="21">
        <f>IF!E20</f>
        <v>271</v>
      </c>
      <c r="F54" s="21">
        <f>IF!F20</f>
        <v>0</v>
      </c>
      <c r="G54" s="19">
        <f t="shared" si="67"/>
        <v>276</v>
      </c>
      <c r="H54" s="19">
        <f t="shared" si="68"/>
        <v>209</v>
      </c>
      <c r="I54" s="21">
        <f>IF!I20</f>
        <v>22</v>
      </c>
      <c r="J54" s="19">
        <f t="shared" si="69"/>
        <v>34</v>
      </c>
      <c r="K54" s="21">
        <f>IF!K20</f>
        <v>25</v>
      </c>
      <c r="L54" s="21">
        <f>IF!L20</f>
        <v>8</v>
      </c>
      <c r="M54" s="21">
        <f>IF!M20</f>
        <v>1</v>
      </c>
      <c r="N54" s="21">
        <f>IF!N20</f>
        <v>151</v>
      </c>
      <c r="O54" s="21">
        <f>IF!O20</f>
        <v>0</v>
      </c>
      <c r="P54" s="21">
        <f>IF!P20</f>
        <v>2</v>
      </c>
      <c r="Q54" s="19">
        <f t="shared" si="70"/>
        <v>67</v>
      </c>
      <c r="R54" s="21">
        <f>IF!R20</f>
        <v>3</v>
      </c>
      <c r="S54" s="22">
        <f t="shared" si="71"/>
        <v>2</v>
      </c>
      <c r="T54" s="21">
        <f>IF!T20</f>
        <v>0</v>
      </c>
      <c r="U54" s="21">
        <f>IF!U20</f>
        <v>2</v>
      </c>
      <c r="V54" s="21">
        <f>IF!V20</f>
        <v>0</v>
      </c>
      <c r="W54" s="21">
        <f>IF!W20</f>
        <v>55</v>
      </c>
      <c r="X54" s="21">
        <f>IF!X20</f>
        <v>0</v>
      </c>
      <c r="Y54" s="21">
        <f>IF!Y20</f>
        <v>7</v>
      </c>
      <c r="Z54" s="21">
        <f>IF!Z20</f>
        <v>0</v>
      </c>
      <c r="AA54" s="19">
        <f t="shared" si="72"/>
        <v>276</v>
      </c>
      <c r="AB54" s="19">
        <f t="shared" si="73"/>
        <v>1052</v>
      </c>
    </row>
    <row r="55" spans="1:28" s="11" customFormat="1" ht="66" customHeight="1" thickBot="1" x14ac:dyDescent="0.25">
      <c r="A55" s="69"/>
      <c r="B55" s="65" t="s">
        <v>39</v>
      </c>
      <c r="C55" s="65"/>
      <c r="D55" s="21">
        <f>IF!D21</f>
        <v>163</v>
      </c>
      <c r="E55" s="21">
        <f>IF!E21</f>
        <v>53</v>
      </c>
      <c r="F55" s="21">
        <f>IF!F21</f>
        <v>0</v>
      </c>
      <c r="G55" s="19">
        <f t="shared" si="67"/>
        <v>52</v>
      </c>
      <c r="H55" s="19">
        <f t="shared" si="68"/>
        <v>36</v>
      </c>
      <c r="I55" s="21">
        <f>IF!I21</f>
        <v>6</v>
      </c>
      <c r="J55" s="19">
        <f t="shared" si="69"/>
        <v>3</v>
      </c>
      <c r="K55" s="21">
        <f>IF!K21</f>
        <v>0</v>
      </c>
      <c r="L55" s="21">
        <f>IF!L21</f>
        <v>3</v>
      </c>
      <c r="M55" s="21">
        <f>IF!M21</f>
        <v>0</v>
      </c>
      <c r="N55" s="21">
        <f>IF!N21</f>
        <v>27</v>
      </c>
      <c r="O55" s="21">
        <f>IF!O21</f>
        <v>0</v>
      </c>
      <c r="P55" s="21">
        <f>IF!P21</f>
        <v>0</v>
      </c>
      <c r="Q55" s="19">
        <f t="shared" si="70"/>
        <v>16</v>
      </c>
      <c r="R55" s="21">
        <f>IF!R21</f>
        <v>1</v>
      </c>
      <c r="S55" s="22">
        <f t="shared" si="71"/>
        <v>2</v>
      </c>
      <c r="T55" s="21">
        <f>IF!T21</f>
        <v>1</v>
      </c>
      <c r="U55" s="21">
        <f>IF!U21</f>
        <v>1</v>
      </c>
      <c r="V55" s="21">
        <f>IF!V21</f>
        <v>0</v>
      </c>
      <c r="W55" s="21">
        <f>IF!W21</f>
        <v>9</v>
      </c>
      <c r="X55" s="21">
        <f>IF!X21</f>
        <v>0</v>
      </c>
      <c r="Y55" s="21">
        <f>IF!Y21</f>
        <v>4</v>
      </c>
      <c r="Z55" s="21">
        <f>IF!Z21</f>
        <v>0</v>
      </c>
      <c r="AA55" s="19">
        <f t="shared" si="72"/>
        <v>52</v>
      </c>
      <c r="AB55" s="19">
        <f t="shared" si="73"/>
        <v>164</v>
      </c>
    </row>
    <row r="56" spans="1:28" s="11" customFormat="1" ht="66" customHeight="1" thickBot="1" x14ac:dyDescent="0.25">
      <c r="A56" s="69"/>
      <c r="B56" s="65" t="s">
        <v>40</v>
      </c>
      <c r="C56" s="65"/>
      <c r="D56" s="21">
        <f>IF!D22</f>
        <v>153</v>
      </c>
      <c r="E56" s="21">
        <f>IF!E22</f>
        <v>38</v>
      </c>
      <c r="F56" s="21">
        <f>IF!F22</f>
        <v>0</v>
      </c>
      <c r="G56" s="19">
        <f t="shared" si="67"/>
        <v>41</v>
      </c>
      <c r="H56" s="19">
        <f t="shared" si="68"/>
        <v>25</v>
      </c>
      <c r="I56" s="21">
        <f>IF!I22</f>
        <v>2</v>
      </c>
      <c r="J56" s="19">
        <f t="shared" si="69"/>
        <v>4</v>
      </c>
      <c r="K56" s="21">
        <f>IF!K22</f>
        <v>2</v>
      </c>
      <c r="L56" s="21">
        <f>IF!L22</f>
        <v>2</v>
      </c>
      <c r="M56" s="21">
        <f>IF!M22</f>
        <v>0</v>
      </c>
      <c r="N56" s="21">
        <f>IF!N22</f>
        <v>19</v>
      </c>
      <c r="O56" s="21">
        <f>IF!O22</f>
        <v>0</v>
      </c>
      <c r="P56" s="21">
        <f>IF!P22</f>
        <v>0</v>
      </c>
      <c r="Q56" s="19">
        <f t="shared" si="70"/>
        <v>16</v>
      </c>
      <c r="R56" s="21">
        <f>IF!R22</f>
        <v>1</v>
      </c>
      <c r="S56" s="22">
        <f t="shared" si="71"/>
        <v>3</v>
      </c>
      <c r="T56" s="21">
        <f>IF!T22</f>
        <v>3</v>
      </c>
      <c r="U56" s="21">
        <f>IF!U22</f>
        <v>0</v>
      </c>
      <c r="V56" s="21">
        <f>IF!V22</f>
        <v>0</v>
      </c>
      <c r="W56" s="21">
        <f>IF!W22</f>
        <v>11</v>
      </c>
      <c r="X56" s="21">
        <f>IF!X22</f>
        <v>0</v>
      </c>
      <c r="Y56" s="21">
        <f>IF!Y22</f>
        <v>1</v>
      </c>
      <c r="Z56" s="21">
        <f>IF!Z22</f>
        <v>0</v>
      </c>
      <c r="AA56" s="19">
        <f t="shared" si="72"/>
        <v>41</v>
      </c>
      <c r="AB56" s="19">
        <f t="shared" si="73"/>
        <v>150</v>
      </c>
    </row>
    <row r="57" spans="1:28" s="11" customFormat="1" ht="66" customHeight="1" thickBot="1" x14ac:dyDescent="0.25">
      <c r="A57" s="69"/>
      <c r="B57" s="65" t="s">
        <v>41</v>
      </c>
      <c r="C57" s="65"/>
      <c r="D57" s="21">
        <f>IF!D23</f>
        <v>679</v>
      </c>
      <c r="E57" s="21">
        <f>IF!E23</f>
        <v>152</v>
      </c>
      <c r="F57" s="21">
        <f>IF!F23</f>
        <v>0</v>
      </c>
      <c r="G57" s="19">
        <f t="shared" si="67"/>
        <v>198</v>
      </c>
      <c r="H57" s="19">
        <f t="shared" si="68"/>
        <v>158</v>
      </c>
      <c r="I57" s="21">
        <f>IF!I23</f>
        <v>17</v>
      </c>
      <c r="J57" s="19">
        <f t="shared" si="69"/>
        <v>20</v>
      </c>
      <c r="K57" s="21">
        <f>IF!K23</f>
        <v>17</v>
      </c>
      <c r="L57" s="21">
        <f>IF!L23</f>
        <v>2</v>
      </c>
      <c r="M57" s="21">
        <f>IF!M23</f>
        <v>1</v>
      </c>
      <c r="N57" s="21">
        <f>IF!N23</f>
        <v>119</v>
      </c>
      <c r="O57" s="21">
        <f>IF!O23</f>
        <v>0</v>
      </c>
      <c r="P57" s="21">
        <f>IF!P23</f>
        <v>2</v>
      </c>
      <c r="Q57" s="19">
        <f t="shared" si="70"/>
        <v>40</v>
      </c>
      <c r="R57" s="21">
        <f>IF!R23</f>
        <v>6</v>
      </c>
      <c r="S57" s="22">
        <f t="shared" si="71"/>
        <v>6</v>
      </c>
      <c r="T57" s="21">
        <f>IF!T23</f>
        <v>4</v>
      </c>
      <c r="U57" s="21">
        <f>IF!U23</f>
        <v>2</v>
      </c>
      <c r="V57" s="21">
        <f>IF!V23</f>
        <v>0</v>
      </c>
      <c r="W57" s="21">
        <f>IF!W23</f>
        <v>24</v>
      </c>
      <c r="X57" s="21">
        <f>IF!X23</f>
        <v>1</v>
      </c>
      <c r="Y57" s="21">
        <f>IF!Y23</f>
        <v>3</v>
      </c>
      <c r="Z57" s="21">
        <f>IF!Z23</f>
        <v>0</v>
      </c>
      <c r="AA57" s="19">
        <f t="shared" si="72"/>
        <v>198</v>
      </c>
      <c r="AB57" s="19">
        <f t="shared" si="73"/>
        <v>633</v>
      </c>
    </row>
    <row r="58" spans="1:28" s="11" customFormat="1" ht="66" customHeight="1" thickBot="1" x14ac:dyDescent="0.25">
      <c r="A58" s="69"/>
      <c r="B58" s="65" t="s">
        <v>42</v>
      </c>
      <c r="C58" s="65"/>
      <c r="D58" s="21">
        <f>IF!D24</f>
        <v>486</v>
      </c>
      <c r="E58" s="21">
        <f>IF!E24</f>
        <v>126</v>
      </c>
      <c r="F58" s="21">
        <f>IF!F24</f>
        <v>0</v>
      </c>
      <c r="G58" s="19">
        <f t="shared" si="67"/>
        <v>148</v>
      </c>
      <c r="H58" s="19">
        <f t="shared" si="68"/>
        <v>129</v>
      </c>
      <c r="I58" s="21">
        <f>IF!I24</f>
        <v>14</v>
      </c>
      <c r="J58" s="19">
        <f t="shared" si="69"/>
        <v>27</v>
      </c>
      <c r="K58" s="21">
        <f>IF!K24</f>
        <v>17</v>
      </c>
      <c r="L58" s="21">
        <f>IF!L24</f>
        <v>10</v>
      </c>
      <c r="M58" s="21">
        <f>IF!M24</f>
        <v>0</v>
      </c>
      <c r="N58" s="21">
        <f>IF!N24</f>
        <v>84</v>
      </c>
      <c r="O58" s="21">
        <f>IF!O24</f>
        <v>0</v>
      </c>
      <c r="P58" s="21">
        <f>IF!P24</f>
        <v>4</v>
      </c>
      <c r="Q58" s="19">
        <f t="shared" si="70"/>
        <v>19</v>
      </c>
      <c r="R58" s="21">
        <f>IF!R24</f>
        <v>1</v>
      </c>
      <c r="S58" s="22">
        <f t="shared" si="71"/>
        <v>1</v>
      </c>
      <c r="T58" s="21">
        <f>IF!T24</f>
        <v>1</v>
      </c>
      <c r="U58" s="21">
        <f>IF!U24</f>
        <v>0</v>
      </c>
      <c r="V58" s="21">
        <f>IF!V24</f>
        <v>0</v>
      </c>
      <c r="W58" s="21">
        <f>IF!W24</f>
        <v>16</v>
      </c>
      <c r="X58" s="21">
        <f>IF!X24</f>
        <v>0</v>
      </c>
      <c r="Y58" s="21">
        <f>IF!Y24</f>
        <v>1</v>
      </c>
      <c r="Z58" s="21">
        <f>IF!Z24</f>
        <v>0</v>
      </c>
      <c r="AA58" s="19">
        <f t="shared" si="72"/>
        <v>148</v>
      </c>
      <c r="AB58" s="19">
        <f t="shared" si="73"/>
        <v>464</v>
      </c>
    </row>
    <row r="59" spans="1:28" s="11" customFormat="1" ht="66" customHeight="1" thickBot="1" x14ac:dyDescent="0.25">
      <c r="A59" s="69"/>
      <c r="B59" s="65" t="s">
        <v>43</v>
      </c>
      <c r="C59" s="65"/>
      <c r="D59" s="21">
        <f>IF!D25</f>
        <v>766</v>
      </c>
      <c r="E59" s="21">
        <f>IF!E25</f>
        <v>157</v>
      </c>
      <c r="F59" s="21">
        <f>IF!F25</f>
        <v>1</v>
      </c>
      <c r="G59" s="19">
        <f t="shared" si="67"/>
        <v>232</v>
      </c>
      <c r="H59" s="19">
        <f t="shared" si="68"/>
        <v>193</v>
      </c>
      <c r="I59" s="21">
        <f>IF!I25</f>
        <v>25</v>
      </c>
      <c r="J59" s="19">
        <f t="shared" si="69"/>
        <v>32</v>
      </c>
      <c r="K59" s="21">
        <f>IF!K25</f>
        <v>15</v>
      </c>
      <c r="L59" s="21">
        <f>IF!L25</f>
        <v>13</v>
      </c>
      <c r="M59" s="21">
        <f>IF!M25</f>
        <v>4</v>
      </c>
      <c r="N59" s="21">
        <f>IF!N25</f>
        <v>130</v>
      </c>
      <c r="O59" s="21">
        <f>IF!O25</f>
        <v>0</v>
      </c>
      <c r="P59" s="21">
        <f>IF!P25</f>
        <v>6</v>
      </c>
      <c r="Q59" s="19">
        <f t="shared" si="70"/>
        <v>39</v>
      </c>
      <c r="R59" s="21">
        <f>IF!R25</f>
        <v>1</v>
      </c>
      <c r="S59" s="22">
        <f t="shared" si="71"/>
        <v>0</v>
      </c>
      <c r="T59" s="21">
        <f>IF!T25</f>
        <v>0</v>
      </c>
      <c r="U59" s="21">
        <f>IF!U25</f>
        <v>0</v>
      </c>
      <c r="V59" s="21">
        <f>IF!V25</f>
        <v>0</v>
      </c>
      <c r="W59" s="21">
        <f>IF!W25</f>
        <v>27</v>
      </c>
      <c r="X59" s="21">
        <f>IF!X25</f>
        <v>0</v>
      </c>
      <c r="Y59" s="21">
        <f>IF!Y25</f>
        <v>11</v>
      </c>
      <c r="Z59" s="21">
        <f>IF!Z25</f>
        <v>1</v>
      </c>
      <c r="AA59" s="19">
        <f t="shared" si="72"/>
        <v>233</v>
      </c>
      <c r="AB59" s="19">
        <f t="shared" si="73"/>
        <v>690</v>
      </c>
    </row>
    <row r="60" spans="1:28" s="11" customFormat="1" ht="66" customHeight="1" thickBot="1" x14ac:dyDescent="0.25">
      <c r="A60" s="69"/>
      <c r="B60" s="65" t="s">
        <v>44</v>
      </c>
      <c r="C60" s="65"/>
      <c r="D60" s="21">
        <f>IF!D26</f>
        <v>321</v>
      </c>
      <c r="E60" s="21">
        <f>IF!E26</f>
        <v>66</v>
      </c>
      <c r="F60" s="21">
        <f>IF!F26</f>
        <v>0</v>
      </c>
      <c r="G60" s="19">
        <f t="shared" si="67"/>
        <v>121</v>
      </c>
      <c r="H60" s="19">
        <f t="shared" si="68"/>
        <v>89</v>
      </c>
      <c r="I60" s="21">
        <f>IF!I26</f>
        <v>8</v>
      </c>
      <c r="J60" s="19">
        <f t="shared" si="69"/>
        <v>13</v>
      </c>
      <c r="K60" s="21">
        <f>IF!K26</f>
        <v>12</v>
      </c>
      <c r="L60" s="21">
        <f>IF!L26</f>
        <v>0</v>
      </c>
      <c r="M60" s="21">
        <f>IF!M26</f>
        <v>1</v>
      </c>
      <c r="N60" s="21">
        <f>IF!N26</f>
        <v>68</v>
      </c>
      <c r="O60" s="21">
        <f>IF!O26</f>
        <v>0</v>
      </c>
      <c r="P60" s="21">
        <f>IF!P26</f>
        <v>0</v>
      </c>
      <c r="Q60" s="19">
        <f t="shared" si="70"/>
        <v>32</v>
      </c>
      <c r="R60" s="21">
        <f>IF!R26</f>
        <v>1</v>
      </c>
      <c r="S60" s="22">
        <f t="shared" si="71"/>
        <v>1</v>
      </c>
      <c r="T60" s="21">
        <f>IF!T26</f>
        <v>0</v>
      </c>
      <c r="U60" s="21">
        <f>IF!U26</f>
        <v>1</v>
      </c>
      <c r="V60" s="21">
        <f>IF!V26</f>
        <v>0</v>
      </c>
      <c r="W60" s="21">
        <f>IF!W26</f>
        <v>24</v>
      </c>
      <c r="X60" s="21">
        <f>IF!X26</f>
        <v>0</v>
      </c>
      <c r="Y60" s="21">
        <f>IF!Y26</f>
        <v>6</v>
      </c>
      <c r="Z60" s="21">
        <f>IF!Z26</f>
        <v>0</v>
      </c>
      <c r="AA60" s="19">
        <f t="shared" si="72"/>
        <v>121</v>
      </c>
      <c r="AB60" s="19">
        <f t="shared" si="73"/>
        <v>266</v>
      </c>
    </row>
    <row r="61" spans="1:28" s="11" customFormat="1" ht="66" customHeight="1" thickBot="1" x14ac:dyDescent="0.25">
      <c r="A61" s="69"/>
      <c r="B61" s="65" t="s">
        <v>45</v>
      </c>
      <c r="C61" s="65"/>
      <c r="D61" s="21">
        <f>IF!D27</f>
        <v>218</v>
      </c>
      <c r="E61" s="21">
        <f>IF!E27</f>
        <v>69</v>
      </c>
      <c r="F61" s="21">
        <f>IF!F27</f>
        <v>0</v>
      </c>
      <c r="G61" s="19">
        <f t="shared" si="67"/>
        <v>78</v>
      </c>
      <c r="H61" s="19">
        <f t="shared" si="68"/>
        <v>65</v>
      </c>
      <c r="I61" s="21">
        <f>IF!I27</f>
        <v>2</v>
      </c>
      <c r="J61" s="19">
        <f t="shared" si="69"/>
        <v>15</v>
      </c>
      <c r="K61" s="21">
        <f>IF!K27</f>
        <v>12</v>
      </c>
      <c r="L61" s="21">
        <f>IF!L27</f>
        <v>1</v>
      </c>
      <c r="M61" s="21">
        <f>IF!M27</f>
        <v>2</v>
      </c>
      <c r="N61" s="21">
        <f>IF!N27</f>
        <v>48</v>
      </c>
      <c r="O61" s="21">
        <f>IF!O27</f>
        <v>0</v>
      </c>
      <c r="P61" s="21">
        <f>IF!P27</f>
        <v>0</v>
      </c>
      <c r="Q61" s="19">
        <f t="shared" si="70"/>
        <v>13</v>
      </c>
      <c r="R61" s="21">
        <f>IF!R27</f>
        <v>0</v>
      </c>
      <c r="S61" s="22">
        <f t="shared" si="71"/>
        <v>0</v>
      </c>
      <c r="T61" s="21">
        <f>IF!T27</f>
        <v>0</v>
      </c>
      <c r="U61" s="21">
        <f>IF!U27</f>
        <v>0</v>
      </c>
      <c r="V61" s="21">
        <f>IF!V27</f>
        <v>0</v>
      </c>
      <c r="W61" s="21">
        <f>IF!W27</f>
        <v>11</v>
      </c>
      <c r="X61" s="21">
        <f>IF!X27</f>
        <v>0</v>
      </c>
      <c r="Y61" s="21">
        <f>IF!Y27</f>
        <v>2</v>
      </c>
      <c r="Z61" s="21">
        <f>IF!Z27</f>
        <v>0</v>
      </c>
      <c r="AA61" s="19">
        <f t="shared" si="72"/>
        <v>78</v>
      </c>
      <c r="AB61" s="19">
        <f t="shared" si="73"/>
        <v>209</v>
      </c>
    </row>
    <row r="62" spans="1:28" s="11" customFormat="1" ht="66" customHeight="1" thickBot="1" x14ac:dyDescent="0.25">
      <c r="A62" s="69"/>
      <c r="B62" s="65" t="s">
        <v>46</v>
      </c>
      <c r="C62" s="65"/>
      <c r="D62" s="21">
        <f>IF!D28</f>
        <v>786</v>
      </c>
      <c r="E62" s="21">
        <f>IF!E28</f>
        <v>206</v>
      </c>
      <c r="F62" s="21">
        <f>IF!F28</f>
        <v>0</v>
      </c>
      <c r="G62" s="19">
        <f t="shared" si="67"/>
        <v>193</v>
      </c>
      <c r="H62" s="19">
        <f t="shared" si="68"/>
        <v>155</v>
      </c>
      <c r="I62" s="21">
        <f>IF!I28</f>
        <v>9</v>
      </c>
      <c r="J62" s="19">
        <f t="shared" si="69"/>
        <v>26</v>
      </c>
      <c r="K62" s="21">
        <f>IF!K28</f>
        <v>16</v>
      </c>
      <c r="L62" s="21">
        <f>IF!L28</f>
        <v>10</v>
      </c>
      <c r="M62" s="21">
        <f>IF!M28</f>
        <v>0</v>
      </c>
      <c r="N62" s="21">
        <f>IF!N28</f>
        <v>119</v>
      </c>
      <c r="O62" s="21">
        <f>IF!O28</f>
        <v>0</v>
      </c>
      <c r="P62" s="21">
        <f>IF!P28</f>
        <v>1</v>
      </c>
      <c r="Q62" s="19">
        <f t="shared" si="70"/>
        <v>38</v>
      </c>
      <c r="R62" s="21">
        <f>IF!R28</f>
        <v>1</v>
      </c>
      <c r="S62" s="22">
        <f t="shared" si="71"/>
        <v>1</v>
      </c>
      <c r="T62" s="21">
        <f>IF!T28</f>
        <v>1</v>
      </c>
      <c r="U62" s="21">
        <f>IF!U28</f>
        <v>0</v>
      </c>
      <c r="V62" s="21">
        <f>IF!V28</f>
        <v>0</v>
      </c>
      <c r="W62" s="21">
        <f>IF!W28</f>
        <v>17</v>
      </c>
      <c r="X62" s="21">
        <f>IF!X28</f>
        <v>0</v>
      </c>
      <c r="Y62" s="21">
        <f>IF!Y28</f>
        <v>19</v>
      </c>
      <c r="Z62" s="21">
        <f>IF!Z28</f>
        <v>1</v>
      </c>
      <c r="AA62" s="19">
        <f t="shared" si="72"/>
        <v>194</v>
      </c>
      <c r="AB62" s="19">
        <f t="shared" si="73"/>
        <v>798</v>
      </c>
    </row>
    <row r="63" spans="1:28" s="11" customFormat="1" ht="66" customHeight="1" thickBot="1" x14ac:dyDescent="0.25">
      <c r="A63" s="69"/>
      <c r="B63" s="65" t="s">
        <v>47</v>
      </c>
      <c r="C63" s="65"/>
      <c r="D63" s="21">
        <f>IF!D29</f>
        <v>336</v>
      </c>
      <c r="E63" s="21">
        <f>IF!E29</f>
        <v>77</v>
      </c>
      <c r="F63" s="21">
        <f>IF!F29</f>
        <v>0</v>
      </c>
      <c r="G63" s="19">
        <f t="shared" si="67"/>
        <v>110</v>
      </c>
      <c r="H63" s="19">
        <f t="shared" si="68"/>
        <v>94</v>
      </c>
      <c r="I63" s="21">
        <f>IF!I29</f>
        <v>6</v>
      </c>
      <c r="J63" s="19">
        <f t="shared" si="69"/>
        <v>11</v>
      </c>
      <c r="K63" s="21">
        <f>IF!K29</f>
        <v>10</v>
      </c>
      <c r="L63" s="21">
        <f>IF!L29</f>
        <v>1</v>
      </c>
      <c r="M63" s="21">
        <f>IF!M29</f>
        <v>0</v>
      </c>
      <c r="N63" s="21">
        <f>IF!N29</f>
        <v>74</v>
      </c>
      <c r="O63" s="21">
        <f>IF!O29</f>
        <v>0</v>
      </c>
      <c r="P63" s="21">
        <f>IF!P29</f>
        <v>3</v>
      </c>
      <c r="Q63" s="19">
        <f t="shared" si="70"/>
        <v>16</v>
      </c>
      <c r="R63" s="21">
        <f>IF!R29</f>
        <v>1</v>
      </c>
      <c r="S63" s="22">
        <f t="shared" si="71"/>
        <v>1</v>
      </c>
      <c r="T63" s="21">
        <f>IF!T29</f>
        <v>0</v>
      </c>
      <c r="U63" s="21">
        <f>IF!U29</f>
        <v>1</v>
      </c>
      <c r="V63" s="21">
        <f>IF!V29</f>
        <v>0</v>
      </c>
      <c r="W63" s="21">
        <f>IF!W29</f>
        <v>13</v>
      </c>
      <c r="X63" s="21">
        <f>IF!X29</f>
        <v>1</v>
      </c>
      <c r="Y63" s="21">
        <f>IF!Y29</f>
        <v>0</v>
      </c>
      <c r="Z63" s="21">
        <f>IF!Z29</f>
        <v>1</v>
      </c>
      <c r="AA63" s="19">
        <f t="shared" si="72"/>
        <v>111</v>
      </c>
      <c r="AB63" s="19">
        <f t="shared" si="73"/>
        <v>302</v>
      </c>
    </row>
    <row r="64" spans="1:28" s="11" customFormat="1" ht="66" customHeight="1" thickBot="1" x14ac:dyDescent="0.25">
      <c r="A64" s="69"/>
      <c r="B64" s="65" t="s">
        <v>48</v>
      </c>
      <c r="C64" s="65"/>
      <c r="D64" s="21">
        <f>IF!D30</f>
        <v>404</v>
      </c>
      <c r="E64" s="21">
        <f>IF!E30</f>
        <v>111</v>
      </c>
      <c r="F64" s="21">
        <f>IF!F30</f>
        <v>0</v>
      </c>
      <c r="G64" s="19">
        <f t="shared" si="67"/>
        <v>136</v>
      </c>
      <c r="H64" s="19">
        <f t="shared" si="68"/>
        <v>113</v>
      </c>
      <c r="I64" s="21">
        <f>IF!I30</f>
        <v>29</v>
      </c>
      <c r="J64" s="19">
        <f t="shared" si="69"/>
        <v>11</v>
      </c>
      <c r="K64" s="21">
        <f>IF!K30</f>
        <v>8</v>
      </c>
      <c r="L64" s="21">
        <f>IF!L30</f>
        <v>3</v>
      </c>
      <c r="M64" s="21">
        <f>IF!M30</f>
        <v>0</v>
      </c>
      <c r="N64" s="21">
        <f>IF!N30</f>
        <v>70</v>
      </c>
      <c r="O64" s="21">
        <f>IF!O30</f>
        <v>0</v>
      </c>
      <c r="P64" s="21">
        <f>IF!P30</f>
        <v>3</v>
      </c>
      <c r="Q64" s="19">
        <f t="shared" si="70"/>
        <v>23</v>
      </c>
      <c r="R64" s="21">
        <f>IF!R30</f>
        <v>3</v>
      </c>
      <c r="S64" s="22">
        <f t="shared" si="71"/>
        <v>7</v>
      </c>
      <c r="T64" s="21">
        <f>IF!T30</f>
        <v>0</v>
      </c>
      <c r="U64" s="21">
        <f>IF!U30</f>
        <v>7</v>
      </c>
      <c r="V64" s="21">
        <f>IF!V30</f>
        <v>0</v>
      </c>
      <c r="W64" s="21">
        <f>IF!W30</f>
        <v>12</v>
      </c>
      <c r="X64" s="21">
        <f>IF!X30</f>
        <v>0</v>
      </c>
      <c r="Y64" s="21">
        <f>IF!Y30</f>
        <v>1</v>
      </c>
      <c r="Z64" s="21">
        <f>IF!Z30</f>
        <v>0</v>
      </c>
      <c r="AA64" s="19">
        <f t="shared" si="72"/>
        <v>136</v>
      </c>
      <c r="AB64" s="19">
        <f t="shared" si="73"/>
        <v>379</v>
      </c>
    </row>
    <row r="65" spans="1:28" s="11" customFormat="1" ht="66" customHeight="1" thickBot="1" x14ac:dyDescent="0.25">
      <c r="A65" s="69"/>
      <c r="B65" s="65" t="s">
        <v>49</v>
      </c>
      <c r="C65" s="65"/>
      <c r="D65" s="21">
        <f>IF!D31</f>
        <v>2785</v>
      </c>
      <c r="E65" s="21">
        <f>IF!E31</f>
        <v>757</v>
      </c>
      <c r="F65" s="21">
        <f>IF!F31</f>
        <v>0</v>
      </c>
      <c r="G65" s="19">
        <f t="shared" si="67"/>
        <v>740</v>
      </c>
      <c r="H65" s="19">
        <f t="shared" si="68"/>
        <v>609</v>
      </c>
      <c r="I65" s="21">
        <f>IF!I31</f>
        <v>53</v>
      </c>
      <c r="J65" s="19">
        <f t="shared" si="69"/>
        <v>67</v>
      </c>
      <c r="K65" s="21">
        <f>IF!K31</f>
        <v>40</v>
      </c>
      <c r="L65" s="21">
        <f>IF!L31</f>
        <v>27</v>
      </c>
      <c r="M65" s="21">
        <f>IF!M31</f>
        <v>0</v>
      </c>
      <c r="N65" s="21">
        <f>IF!N31</f>
        <v>480</v>
      </c>
      <c r="O65" s="21">
        <f>IF!O31</f>
        <v>0</v>
      </c>
      <c r="P65" s="21">
        <f>IF!P31</f>
        <v>9</v>
      </c>
      <c r="Q65" s="19">
        <f t="shared" si="70"/>
        <v>131</v>
      </c>
      <c r="R65" s="21">
        <f>IF!R31</f>
        <v>7</v>
      </c>
      <c r="S65" s="22">
        <f t="shared" si="71"/>
        <v>12</v>
      </c>
      <c r="T65" s="21">
        <f>IF!T31</f>
        <v>6</v>
      </c>
      <c r="U65" s="21">
        <f>IF!U31</f>
        <v>6</v>
      </c>
      <c r="V65" s="21">
        <f>IF!V31</f>
        <v>0</v>
      </c>
      <c r="W65" s="21">
        <f>IF!W31</f>
        <v>93</v>
      </c>
      <c r="X65" s="21">
        <f>IF!X31</f>
        <v>1</v>
      </c>
      <c r="Y65" s="21">
        <f>IF!Y31</f>
        <v>18</v>
      </c>
      <c r="Z65" s="21">
        <f>IF!Z31</f>
        <v>1</v>
      </c>
      <c r="AA65" s="19">
        <f t="shared" si="72"/>
        <v>741</v>
      </c>
      <c r="AB65" s="19">
        <f t="shared" si="73"/>
        <v>2801</v>
      </c>
    </row>
    <row r="66" spans="1:28" s="11" customFormat="1" ht="66" customHeight="1" thickBot="1" x14ac:dyDescent="0.25">
      <c r="A66" s="69"/>
      <c r="B66" s="65" t="s">
        <v>50</v>
      </c>
      <c r="C66" s="65"/>
      <c r="D66" s="21">
        <f>IF!D32</f>
        <v>744</v>
      </c>
      <c r="E66" s="21">
        <f>IF!E32</f>
        <v>208</v>
      </c>
      <c r="F66" s="21">
        <f>IF!F32</f>
        <v>0</v>
      </c>
      <c r="G66" s="19">
        <f t="shared" si="67"/>
        <v>178</v>
      </c>
      <c r="H66" s="19">
        <f t="shared" si="68"/>
        <v>126</v>
      </c>
      <c r="I66" s="21">
        <f>IF!I32</f>
        <v>15</v>
      </c>
      <c r="J66" s="19">
        <f t="shared" si="69"/>
        <v>16</v>
      </c>
      <c r="K66" s="21">
        <f>IF!K32</f>
        <v>4</v>
      </c>
      <c r="L66" s="21">
        <f>IF!L32</f>
        <v>11</v>
      </c>
      <c r="M66" s="21">
        <f>IF!M32</f>
        <v>1</v>
      </c>
      <c r="N66" s="21">
        <f>IF!N32</f>
        <v>93</v>
      </c>
      <c r="O66" s="21">
        <f>IF!O32</f>
        <v>0</v>
      </c>
      <c r="P66" s="21">
        <f>IF!P32</f>
        <v>2</v>
      </c>
      <c r="Q66" s="19">
        <f t="shared" si="70"/>
        <v>52</v>
      </c>
      <c r="R66" s="21">
        <f>IF!R32</f>
        <v>10</v>
      </c>
      <c r="S66" s="22">
        <f t="shared" si="71"/>
        <v>3</v>
      </c>
      <c r="T66" s="21">
        <f>IF!T32</f>
        <v>1</v>
      </c>
      <c r="U66" s="21">
        <f>IF!U32</f>
        <v>2</v>
      </c>
      <c r="V66" s="21">
        <f>IF!V32</f>
        <v>0</v>
      </c>
      <c r="W66" s="21">
        <f>IF!W32</f>
        <v>31</v>
      </c>
      <c r="X66" s="21">
        <f>IF!X32</f>
        <v>0</v>
      </c>
      <c r="Y66" s="21">
        <f>IF!Y32</f>
        <v>8</v>
      </c>
      <c r="Z66" s="21">
        <f>IF!Z32</f>
        <v>0</v>
      </c>
      <c r="AA66" s="19">
        <f t="shared" si="72"/>
        <v>178</v>
      </c>
      <c r="AB66" s="19">
        <f t="shared" si="73"/>
        <v>774</v>
      </c>
    </row>
    <row r="67" spans="1:28" s="11" customFormat="1" ht="66" customHeight="1" thickBot="1" x14ac:dyDescent="0.25">
      <c r="A67" s="66" t="s">
        <v>61</v>
      </c>
      <c r="B67" s="67" t="s">
        <v>34</v>
      </c>
      <c r="C67" s="67"/>
      <c r="D67" s="19">
        <f t="shared" ref="D67:Z67" si="74">SUM(D68:D83)</f>
        <v>9009</v>
      </c>
      <c r="E67" s="19">
        <f t="shared" si="74"/>
        <v>2397</v>
      </c>
      <c r="F67" s="19">
        <f t="shared" si="74"/>
        <v>0</v>
      </c>
      <c r="G67" s="19">
        <f t="shared" si="74"/>
        <v>2371</v>
      </c>
      <c r="H67" s="19">
        <f t="shared" si="74"/>
        <v>1805</v>
      </c>
      <c r="I67" s="19">
        <f t="shared" si="74"/>
        <v>114</v>
      </c>
      <c r="J67" s="19">
        <f t="shared" si="74"/>
        <v>205</v>
      </c>
      <c r="K67" s="19">
        <f t="shared" si="74"/>
        <v>112</v>
      </c>
      <c r="L67" s="19">
        <f t="shared" si="74"/>
        <v>86</v>
      </c>
      <c r="M67" s="19">
        <f t="shared" si="74"/>
        <v>7</v>
      </c>
      <c r="N67" s="19">
        <f t="shared" si="74"/>
        <v>1360</v>
      </c>
      <c r="O67" s="19">
        <f t="shared" si="74"/>
        <v>1</v>
      </c>
      <c r="P67" s="19">
        <f t="shared" si="74"/>
        <v>125</v>
      </c>
      <c r="Q67" s="19">
        <f t="shared" si="74"/>
        <v>566</v>
      </c>
      <c r="R67" s="19">
        <f t="shared" si="74"/>
        <v>26</v>
      </c>
      <c r="S67" s="19">
        <f t="shared" si="74"/>
        <v>76</v>
      </c>
      <c r="T67" s="19">
        <f t="shared" si="74"/>
        <v>31</v>
      </c>
      <c r="U67" s="19">
        <f t="shared" si="74"/>
        <v>41</v>
      </c>
      <c r="V67" s="19">
        <f t="shared" si="74"/>
        <v>4</v>
      </c>
      <c r="W67" s="19">
        <f t="shared" si="74"/>
        <v>395</v>
      </c>
      <c r="X67" s="19">
        <f t="shared" si="74"/>
        <v>3</v>
      </c>
      <c r="Y67" s="19">
        <f t="shared" si="74"/>
        <v>66</v>
      </c>
      <c r="Z67" s="19">
        <f t="shared" si="74"/>
        <v>5</v>
      </c>
      <c r="AA67" s="19">
        <f>SUM(AA68:AA83)</f>
        <v>2376</v>
      </c>
      <c r="AB67" s="19">
        <f>SUM(AB68:AB83)</f>
        <v>9030</v>
      </c>
    </row>
    <row r="68" spans="1:28" s="11" customFormat="1" ht="66" customHeight="1" thickBot="1" x14ac:dyDescent="0.25">
      <c r="A68" s="66"/>
      <c r="B68" s="68" t="s">
        <v>35</v>
      </c>
      <c r="C68" s="68"/>
      <c r="D68" s="21">
        <f>IG!D17</f>
        <v>152</v>
      </c>
      <c r="E68" s="21">
        <f>IG!E17</f>
        <v>57</v>
      </c>
      <c r="F68" s="21">
        <f>IG!F17</f>
        <v>0</v>
      </c>
      <c r="G68" s="19">
        <f t="shared" ref="G68:G83" si="75">SUM(H68+Q68)</f>
        <v>24</v>
      </c>
      <c r="H68" s="19">
        <f t="shared" ref="H68:H83" si="76">I68+J68+N68+O68+P68</f>
        <v>14</v>
      </c>
      <c r="I68" s="21">
        <f>IG!I17</f>
        <v>0</v>
      </c>
      <c r="J68" s="19">
        <f t="shared" ref="J68:J83" si="77">SUM(K68:M68)</f>
        <v>1</v>
      </c>
      <c r="K68" s="21">
        <f>IG!K17</f>
        <v>1</v>
      </c>
      <c r="L68" s="21">
        <f>IG!L17</f>
        <v>0</v>
      </c>
      <c r="M68" s="21">
        <f>IG!M17</f>
        <v>0</v>
      </c>
      <c r="N68" s="21">
        <f>IG!N17</f>
        <v>12</v>
      </c>
      <c r="O68" s="21">
        <f>IG!O17</f>
        <v>0</v>
      </c>
      <c r="P68" s="21">
        <f>IG!P17</f>
        <v>1</v>
      </c>
      <c r="Q68" s="19">
        <f t="shared" ref="Q68:Q83" si="78">R68+S68+W68+X68+Y68</f>
        <v>10</v>
      </c>
      <c r="R68" s="21">
        <f>IG!R17</f>
        <v>1</v>
      </c>
      <c r="S68" s="22">
        <f t="shared" ref="S68:S83" si="79">SUM(T68:V68)</f>
        <v>1</v>
      </c>
      <c r="T68" s="21">
        <f>IG!T17</f>
        <v>0</v>
      </c>
      <c r="U68" s="21">
        <f>IG!U17</f>
        <v>1</v>
      </c>
      <c r="V68" s="21">
        <f>IG!V17</f>
        <v>0</v>
      </c>
      <c r="W68" s="21">
        <f>IG!W17</f>
        <v>8</v>
      </c>
      <c r="X68" s="21">
        <f>IG!X17</f>
        <v>0</v>
      </c>
      <c r="Y68" s="21">
        <f>IG!Y17</f>
        <v>0</v>
      </c>
      <c r="Z68" s="21">
        <f>IG!Z17</f>
        <v>0</v>
      </c>
      <c r="AA68" s="19">
        <f>G68+Z68</f>
        <v>24</v>
      </c>
      <c r="AB68" s="19">
        <f>D68+E68-AA68</f>
        <v>185</v>
      </c>
    </row>
    <row r="69" spans="1:28" s="11" customFormat="1" ht="66" customHeight="1" thickBot="1" x14ac:dyDescent="0.25">
      <c r="A69" s="66"/>
      <c r="B69" s="68" t="s">
        <v>36</v>
      </c>
      <c r="C69" s="68"/>
      <c r="D69" s="21">
        <f>IG!D18</f>
        <v>252</v>
      </c>
      <c r="E69" s="21">
        <f>IG!E18</f>
        <v>98</v>
      </c>
      <c r="F69" s="21">
        <f>IG!F18</f>
        <v>0</v>
      </c>
      <c r="G69" s="19">
        <f t="shared" si="75"/>
        <v>70</v>
      </c>
      <c r="H69" s="19">
        <f t="shared" si="76"/>
        <v>48</v>
      </c>
      <c r="I69" s="21">
        <f>IG!I18</f>
        <v>6</v>
      </c>
      <c r="J69" s="19">
        <f t="shared" si="77"/>
        <v>15</v>
      </c>
      <c r="K69" s="21">
        <f>IG!K18</f>
        <v>4</v>
      </c>
      <c r="L69" s="21">
        <f>IG!L18</f>
        <v>11</v>
      </c>
      <c r="M69" s="21">
        <f>IG!M18</f>
        <v>0</v>
      </c>
      <c r="N69" s="21">
        <f>IG!N18</f>
        <v>18</v>
      </c>
      <c r="O69" s="21">
        <f>IG!O18</f>
        <v>0</v>
      </c>
      <c r="P69" s="21">
        <f>IG!P18</f>
        <v>9</v>
      </c>
      <c r="Q69" s="19">
        <f t="shared" si="78"/>
        <v>22</v>
      </c>
      <c r="R69" s="21">
        <f>IG!R18</f>
        <v>1</v>
      </c>
      <c r="S69" s="22">
        <f t="shared" si="79"/>
        <v>2</v>
      </c>
      <c r="T69" s="21">
        <f>IG!T18</f>
        <v>2</v>
      </c>
      <c r="U69" s="21">
        <f>IG!U18</f>
        <v>0</v>
      </c>
      <c r="V69" s="21">
        <f>IG!V18</f>
        <v>0</v>
      </c>
      <c r="W69" s="21">
        <f>IG!W18</f>
        <v>11</v>
      </c>
      <c r="X69" s="21">
        <f>IG!X18</f>
        <v>0</v>
      </c>
      <c r="Y69" s="21">
        <f>IG!Y18</f>
        <v>8</v>
      </c>
      <c r="Z69" s="21">
        <f>IG!Z18</f>
        <v>0</v>
      </c>
      <c r="AA69" s="19">
        <f t="shared" ref="AA69:AA83" si="80">G69+Z69</f>
        <v>70</v>
      </c>
      <c r="AB69" s="19">
        <f t="shared" ref="AB69:AB83" si="81">D69+E69-AA69</f>
        <v>280</v>
      </c>
    </row>
    <row r="70" spans="1:28" s="11" customFormat="1" ht="66" customHeight="1" thickBot="1" x14ac:dyDescent="0.25">
      <c r="A70" s="66"/>
      <c r="B70" s="65" t="s">
        <v>37</v>
      </c>
      <c r="C70" s="65"/>
      <c r="D70" s="21">
        <f>IG!D19</f>
        <v>355</v>
      </c>
      <c r="E70" s="21">
        <f>IG!E19</f>
        <v>114</v>
      </c>
      <c r="F70" s="21">
        <f>IG!F19</f>
        <v>0</v>
      </c>
      <c r="G70" s="19">
        <f t="shared" si="75"/>
        <v>130</v>
      </c>
      <c r="H70" s="19">
        <f t="shared" si="76"/>
        <v>113</v>
      </c>
      <c r="I70" s="21">
        <f>IG!I19</f>
        <v>2</v>
      </c>
      <c r="J70" s="19">
        <f t="shared" si="77"/>
        <v>3</v>
      </c>
      <c r="K70" s="21">
        <f>IG!K19</f>
        <v>3</v>
      </c>
      <c r="L70" s="21">
        <f>IG!L19</f>
        <v>0</v>
      </c>
      <c r="M70" s="21">
        <f>IG!M19</f>
        <v>0</v>
      </c>
      <c r="N70" s="21">
        <f>IG!N19</f>
        <v>86</v>
      </c>
      <c r="O70" s="21">
        <f>IG!O19</f>
        <v>0</v>
      </c>
      <c r="P70" s="21">
        <f>IG!P19</f>
        <v>22</v>
      </c>
      <c r="Q70" s="19">
        <f t="shared" si="78"/>
        <v>17</v>
      </c>
      <c r="R70" s="21">
        <f>IG!R19</f>
        <v>0</v>
      </c>
      <c r="S70" s="22">
        <f t="shared" si="79"/>
        <v>1</v>
      </c>
      <c r="T70" s="21">
        <f>IG!T19</f>
        <v>1</v>
      </c>
      <c r="U70" s="21">
        <f>IG!U19</f>
        <v>0</v>
      </c>
      <c r="V70" s="21">
        <f>IG!V19</f>
        <v>0</v>
      </c>
      <c r="W70" s="21">
        <f>IG!W19</f>
        <v>11</v>
      </c>
      <c r="X70" s="21">
        <f>IG!X19</f>
        <v>0</v>
      </c>
      <c r="Y70" s="21">
        <f>IG!Y19</f>
        <v>5</v>
      </c>
      <c r="Z70" s="21">
        <f>IG!Z19</f>
        <v>0</v>
      </c>
      <c r="AA70" s="19">
        <f t="shared" si="80"/>
        <v>130</v>
      </c>
      <c r="AB70" s="19">
        <f t="shared" si="81"/>
        <v>339</v>
      </c>
    </row>
    <row r="71" spans="1:28" s="11" customFormat="1" ht="66" customHeight="1" thickBot="1" x14ac:dyDescent="0.25">
      <c r="A71" s="66"/>
      <c r="B71" s="65" t="s">
        <v>38</v>
      </c>
      <c r="C71" s="65"/>
      <c r="D71" s="21">
        <f>IG!D20</f>
        <v>449</v>
      </c>
      <c r="E71" s="21">
        <f>IG!E20</f>
        <v>105</v>
      </c>
      <c r="F71" s="21">
        <f>IG!F20</f>
        <v>0</v>
      </c>
      <c r="G71" s="19">
        <f t="shared" si="75"/>
        <v>122</v>
      </c>
      <c r="H71" s="19">
        <f t="shared" si="76"/>
        <v>88</v>
      </c>
      <c r="I71" s="21">
        <f>IG!I20</f>
        <v>1</v>
      </c>
      <c r="J71" s="19">
        <f t="shared" si="77"/>
        <v>11</v>
      </c>
      <c r="K71" s="21">
        <f>IG!K20</f>
        <v>10</v>
      </c>
      <c r="L71" s="21">
        <f>IG!L20</f>
        <v>0</v>
      </c>
      <c r="M71" s="21">
        <f>IG!M20</f>
        <v>1</v>
      </c>
      <c r="N71" s="21">
        <f>IG!N20</f>
        <v>63</v>
      </c>
      <c r="O71" s="21">
        <f>IG!O20</f>
        <v>0</v>
      </c>
      <c r="P71" s="21">
        <f>IG!P20</f>
        <v>13</v>
      </c>
      <c r="Q71" s="19">
        <f t="shared" si="78"/>
        <v>34</v>
      </c>
      <c r="R71" s="21">
        <f>IG!R20</f>
        <v>2</v>
      </c>
      <c r="S71" s="22">
        <f t="shared" si="79"/>
        <v>7</v>
      </c>
      <c r="T71" s="21">
        <f>IG!T20</f>
        <v>4</v>
      </c>
      <c r="U71" s="21">
        <f>IG!U20</f>
        <v>2</v>
      </c>
      <c r="V71" s="21">
        <f>IG!V20</f>
        <v>1</v>
      </c>
      <c r="W71" s="21">
        <f>IG!W20</f>
        <v>25</v>
      </c>
      <c r="X71" s="21">
        <f>IG!X20</f>
        <v>0</v>
      </c>
      <c r="Y71" s="21">
        <f>IG!Y20</f>
        <v>0</v>
      </c>
      <c r="Z71" s="21">
        <f>IG!Z20</f>
        <v>0</v>
      </c>
      <c r="AA71" s="19">
        <f t="shared" si="80"/>
        <v>122</v>
      </c>
      <c r="AB71" s="19">
        <f t="shared" si="81"/>
        <v>432</v>
      </c>
    </row>
    <row r="72" spans="1:28" s="11" customFormat="1" ht="66" customHeight="1" thickBot="1" x14ac:dyDescent="0.25">
      <c r="A72" s="66"/>
      <c r="B72" s="65" t="s">
        <v>39</v>
      </c>
      <c r="C72" s="65"/>
      <c r="D72" s="21">
        <f>IG!D21</f>
        <v>238</v>
      </c>
      <c r="E72" s="21">
        <f>IG!E21</f>
        <v>28</v>
      </c>
      <c r="F72" s="21">
        <f>IG!F21</f>
        <v>0</v>
      </c>
      <c r="G72" s="19">
        <f t="shared" si="75"/>
        <v>69</v>
      </c>
      <c r="H72" s="19">
        <f t="shared" si="76"/>
        <v>54</v>
      </c>
      <c r="I72" s="21">
        <f>IG!I21</f>
        <v>1</v>
      </c>
      <c r="J72" s="19">
        <f t="shared" si="77"/>
        <v>6</v>
      </c>
      <c r="K72" s="21">
        <f>IG!K21</f>
        <v>1</v>
      </c>
      <c r="L72" s="21">
        <f>IG!L21</f>
        <v>5</v>
      </c>
      <c r="M72" s="21">
        <f>IG!M21</f>
        <v>0</v>
      </c>
      <c r="N72" s="21">
        <f>IG!N21</f>
        <v>41</v>
      </c>
      <c r="O72" s="21">
        <f>IG!O21</f>
        <v>0</v>
      </c>
      <c r="P72" s="21">
        <f>IG!P21</f>
        <v>6</v>
      </c>
      <c r="Q72" s="19">
        <f t="shared" si="78"/>
        <v>15</v>
      </c>
      <c r="R72" s="21">
        <f>IG!R21</f>
        <v>0</v>
      </c>
      <c r="S72" s="22">
        <f t="shared" si="79"/>
        <v>1</v>
      </c>
      <c r="T72" s="21">
        <f>IG!T21</f>
        <v>0</v>
      </c>
      <c r="U72" s="21">
        <f>IG!U21</f>
        <v>1</v>
      </c>
      <c r="V72" s="21">
        <f>IG!V21</f>
        <v>0</v>
      </c>
      <c r="W72" s="21">
        <f>IG!W21</f>
        <v>14</v>
      </c>
      <c r="X72" s="21">
        <f>IG!X21</f>
        <v>0</v>
      </c>
      <c r="Y72" s="21">
        <f>IG!Y21</f>
        <v>0</v>
      </c>
      <c r="Z72" s="21">
        <f>IG!Z21</f>
        <v>0</v>
      </c>
      <c r="AA72" s="19">
        <f t="shared" si="80"/>
        <v>69</v>
      </c>
      <c r="AB72" s="19">
        <f t="shared" si="81"/>
        <v>197</v>
      </c>
    </row>
    <row r="73" spans="1:28" s="11" customFormat="1" ht="66" customHeight="1" thickBot="1" x14ac:dyDescent="0.25">
      <c r="A73" s="66"/>
      <c r="B73" s="65" t="s">
        <v>40</v>
      </c>
      <c r="C73" s="65"/>
      <c r="D73" s="21">
        <f>IG!D22</f>
        <v>211</v>
      </c>
      <c r="E73" s="21">
        <f>IG!E22</f>
        <v>31</v>
      </c>
      <c r="F73" s="21">
        <f>IG!F22</f>
        <v>0</v>
      </c>
      <c r="G73" s="19">
        <f t="shared" si="75"/>
        <v>63</v>
      </c>
      <c r="H73" s="19">
        <f t="shared" si="76"/>
        <v>49</v>
      </c>
      <c r="I73" s="21">
        <f>IG!I22</f>
        <v>1</v>
      </c>
      <c r="J73" s="19">
        <f t="shared" si="77"/>
        <v>0</v>
      </c>
      <c r="K73" s="21">
        <f>IG!K22</f>
        <v>0</v>
      </c>
      <c r="L73" s="21">
        <f>IG!L22</f>
        <v>0</v>
      </c>
      <c r="M73" s="21">
        <f>IG!M22</f>
        <v>0</v>
      </c>
      <c r="N73" s="21">
        <f>IG!N22</f>
        <v>48</v>
      </c>
      <c r="O73" s="21">
        <f>IG!O22</f>
        <v>0</v>
      </c>
      <c r="P73" s="21">
        <f>IG!P22</f>
        <v>0</v>
      </c>
      <c r="Q73" s="19">
        <f t="shared" si="78"/>
        <v>14</v>
      </c>
      <c r="R73" s="21">
        <f>IG!R22</f>
        <v>0</v>
      </c>
      <c r="S73" s="22">
        <f t="shared" si="79"/>
        <v>11</v>
      </c>
      <c r="T73" s="21">
        <f>IG!T22</f>
        <v>0</v>
      </c>
      <c r="U73" s="21">
        <f>IG!U22</f>
        <v>11</v>
      </c>
      <c r="V73" s="21">
        <f>IG!V22</f>
        <v>0</v>
      </c>
      <c r="W73" s="21">
        <f>IG!W22</f>
        <v>3</v>
      </c>
      <c r="X73" s="21">
        <f>IG!X22</f>
        <v>0</v>
      </c>
      <c r="Y73" s="21">
        <f>IG!Y22</f>
        <v>0</v>
      </c>
      <c r="Z73" s="21">
        <f>IG!Z22</f>
        <v>0</v>
      </c>
      <c r="AA73" s="19">
        <f t="shared" si="80"/>
        <v>63</v>
      </c>
      <c r="AB73" s="19">
        <f t="shared" si="81"/>
        <v>179</v>
      </c>
    </row>
    <row r="74" spans="1:28" s="11" customFormat="1" ht="66" customHeight="1" thickBot="1" x14ac:dyDescent="0.25">
      <c r="A74" s="66"/>
      <c r="B74" s="65" t="s">
        <v>41</v>
      </c>
      <c r="C74" s="65"/>
      <c r="D74" s="21">
        <f>IG!D23</f>
        <v>346</v>
      </c>
      <c r="E74" s="21">
        <f>IG!E23</f>
        <v>64</v>
      </c>
      <c r="F74" s="21">
        <f>IG!F23</f>
        <v>0</v>
      </c>
      <c r="G74" s="19">
        <f t="shared" si="75"/>
        <v>73</v>
      </c>
      <c r="H74" s="19">
        <f t="shared" si="76"/>
        <v>58</v>
      </c>
      <c r="I74" s="21">
        <f>IG!I23</f>
        <v>6</v>
      </c>
      <c r="J74" s="19">
        <f t="shared" si="77"/>
        <v>9</v>
      </c>
      <c r="K74" s="21">
        <f>IG!K23</f>
        <v>8</v>
      </c>
      <c r="L74" s="21">
        <f>IG!L23</f>
        <v>1</v>
      </c>
      <c r="M74" s="21">
        <f>IG!M23</f>
        <v>0</v>
      </c>
      <c r="N74" s="21">
        <f>IG!N23</f>
        <v>38</v>
      </c>
      <c r="O74" s="21">
        <f>IG!O23</f>
        <v>0</v>
      </c>
      <c r="P74" s="21">
        <f>IG!P23</f>
        <v>5</v>
      </c>
      <c r="Q74" s="19">
        <f t="shared" si="78"/>
        <v>15</v>
      </c>
      <c r="R74" s="21">
        <f>IG!R23</f>
        <v>3</v>
      </c>
      <c r="S74" s="22">
        <f t="shared" si="79"/>
        <v>2</v>
      </c>
      <c r="T74" s="21">
        <f>IG!T23</f>
        <v>2</v>
      </c>
      <c r="U74" s="21">
        <f>IG!U23</f>
        <v>0</v>
      </c>
      <c r="V74" s="21">
        <f>IG!V23</f>
        <v>0</v>
      </c>
      <c r="W74" s="21">
        <f>IG!W23</f>
        <v>8</v>
      </c>
      <c r="X74" s="21">
        <f>IG!X23</f>
        <v>0</v>
      </c>
      <c r="Y74" s="21">
        <f>IG!Y23</f>
        <v>2</v>
      </c>
      <c r="Z74" s="21">
        <f>IG!Z23</f>
        <v>1</v>
      </c>
      <c r="AA74" s="19">
        <f t="shared" si="80"/>
        <v>74</v>
      </c>
      <c r="AB74" s="19">
        <f t="shared" si="81"/>
        <v>336</v>
      </c>
    </row>
    <row r="75" spans="1:28" s="11" customFormat="1" ht="66" customHeight="1" thickBot="1" x14ac:dyDescent="0.25">
      <c r="A75" s="66"/>
      <c r="B75" s="65" t="s">
        <v>42</v>
      </c>
      <c r="C75" s="65"/>
      <c r="D75" s="21">
        <f>IG!D24</f>
        <v>268</v>
      </c>
      <c r="E75" s="21">
        <f>IG!E24</f>
        <v>90</v>
      </c>
      <c r="F75" s="21">
        <f>IG!F24</f>
        <v>0</v>
      </c>
      <c r="G75" s="19">
        <f t="shared" si="75"/>
        <v>85</v>
      </c>
      <c r="H75" s="19">
        <f t="shared" si="76"/>
        <v>55</v>
      </c>
      <c r="I75" s="21">
        <f>IG!I24</f>
        <v>1</v>
      </c>
      <c r="J75" s="19">
        <f t="shared" si="77"/>
        <v>6</v>
      </c>
      <c r="K75" s="21">
        <f>IG!K24</f>
        <v>5</v>
      </c>
      <c r="L75" s="21">
        <f>IG!L24</f>
        <v>1</v>
      </c>
      <c r="M75" s="21">
        <f>IG!M24</f>
        <v>0</v>
      </c>
      <c r="N75" s="21">
        <f>IG!N24</f>
        <v>44</v>
      </c>
      <c r="O75" s="21">
        <f>IG!O24</f>
        <v>0</v>
      </c>
      <c r="P75" s="21">
        <f>IG!P24</f>
        <v>4</v>
      </c>
      <c r="Q75" s="19">
        <f t="shared" si="78"/>
        <v>30</v>
      </c>
      <c r="R75" s="21">
        <f>IG!R24</f>
        <v>1</v>
      </c>
      <c r="S75" s="22">
        <f t="shared" si="79"/>
        <v>2</v>
      </c>
      <c r="T75" s="21">
        <f>IG!T24</f>
        <v>1</v>
      </c>
      <c r="U75" s="21">
        <f>IG!U24</f>
        <v>1</v>
      </c>
      <c r="V75" s="21">
        <f>IG!V24</f>
        <v>0</v>
      </c>
      <c r="W75" s="21">
        <f>IG!W24</f>
        <v>21</v>
      </c>
      <c r="X75" s="21">
        <f>IG!X24</f>
        <v>0</v>
      </c>
      <c r="Y75" s="21">
        <f>IG!Y24</f>
        <v>6</v>
      </c>
      <c r="Z75" s="21">
        <f>IG!Z24</f>
        <v>0</v>
      </c>
      <c r="AA75" s="19">
        <f t="shared" si="80"/>
        <v>85</v>
      </c>
      <c r="AB75" s="19">
        <f t="shared" si="81"/>
        <v>273</v>
      </c>
    </row>
    <row r="76" spans="1:28" s="11" customFormat="1" ht="66" customHeight="1" thickBot="1" x14ac:dyDescent="0.25">
      <c r="A76" s="66"/>
      <c r="B76" s="65" t="s">
        <v>43</v>
      </c>
      <c r="C76" s="65"/>
      <c r="D76" s="21">
        <f>IG!D25</f>
        <v>614</v>
      </c>
      <c r="E76" s="21">
        <f>IG!E25</f>
        <v>88</v>
      </c>
      <c r="F76" s="21">
        <f>IG!F25</f>
        <v>0</v>
      </c>
      <c r="G76" s="19">
        <f t="shared" si="75"/>
        <v>215</v>
      </c>
      <c r="H76" s="19">
        <f t="shared" si="76"/>
        <v>182</v>
      </c>
      <c r="I76" s="21">
        <f>IG!I25</f>
        <v>3</v>
      </c>
      <c r="J76" s="19">
        <f t="shared" si="77"/>
        <v>11</v>
      </c>
      <c r="K76" s="21">
        <f>IG!K25</f>
        <v>7</v>
      </c>
      <c r="L76" s="21">
        <f>IG!L25</f>
        <v>4</v>
      </c>
      <c r="M76" s="21">
        <f>IG!M25</f>
        <v>0</v>
      </c>
      <c r="N76" s="21">
        <f>IG!N25</f>
        <v>166</v>
      </c>
      <c r="O76" s="21">
        <f>IG!O25</f>
        <v>0</v>
      </c>
      <c r="P76" s="21">
        <f>IG!P25</f>
        <v>2</v>
      </c>
      <c r="Q76" s="19">
        <f t="shared" si="78"/>
        <v>33</v>
      </c>
      <c r="R76" s="21">
        <f>IG!R25</f>
        <v>0</v>
      </c>
      <c r="S76" s="22">
        <f t="shared" si="79"/>
        <v>6</v>
      </c>
      <c r="T76" s="21">
        <f>IG!T25</f>
        <v>0</v>
      </c>
      <c r="U76" s="21">
        <f>IG!U25</f>
        <v>6</v>
      </c>
      <c r="V76" s="21">
        <f>IG!V25</f>
        <v>0</v>
      </c>
      <c r="W76" s="21">
        <f>IG!W25</f>
        <v>26</v>
      </c>
      <c r="X76" s="21">
        <f>IG!X25</f>
        <v>0</v>
      </c>
      <c r="Y76" s="21">
        <f>IG!Y25</f>
        <v>1</v>
      </c>
      <c r="Z76" s="21">
        <f>IG!Z25</f>
        <v>0</v>
      </c>
      <c r="AA76" s="19">
        <f t="shared" si="80"/>
        <v>215</v>
      </c>
      <c r="AB76" s="19">
        <f t="shared" si="81"/>
        <v>487</v>
      </c>
    </row>
    <row r="77" spans="1:28" s="11" customFormat="1" ht="66" customHeight="1" thickBot="1" x14ac:dyDescent="0.25">
      <c r="A77" s="66"/>
      <c r="B77" s="65" t="s">
        <v>44</v>
      </c>
      <c r="C77" s="65"/>
      <c r="D77" s="21">
        <f>IG!D26</f>
        <v>206</v>
      </c>
      <c r="E77" s="21">
        <f>IG!E26</f>
        <v>41</v>
      </c>
      <c r="F77" s="21">
        <f>IG!F26</f>
        <v>0</v>
      </c>
      <c r="G77" s="19">
        <f t="shared" si="75"/>
        <v>55</v>
      </c>
      <c r="H77" s="19">
        <f t="shared" si="76"/>
        <v>44</v>
      </c>
      <c r="I77" s="21">
        <f>IG!I26</f>
        <v>0</v>
      </c>
      <c r="J77" s="19">
        <f t="shared" si="77"/>
        <v>2</v>
      </c>
      <c r="K77" s="21">
        <f>IG!K26</f>
        <v>1</v>
      </c>
      <c r="L77" s="21">
        <f>IG!L26</f>
        <v>1</v>
      </c>
      <c r="M77" s="21">
        <f>IG!M26</f>
        <v>0</v>
      </c>
      <c r="N77" s="21">
        <f>IG!N26</f>
        <v>41</v>
      </c>
      <c r="O77" s="21">
        <f>IG!O26</f>
        <v>0</v>
      </c>
      <c r="P77" s="21">
        <f>IG!P26</f>
        <v>1</v>
      </c>
      <c r="Q77" s="19">
        <f t="shared" si="78"/>
        <v>11</v>
      </c>
      <c r="R77" s="21">
        <f>IG!R26</f>
        <v>0</v>
      </c>
      <c r="S77" s="22">
        <f t="shared" si="79"/>
        <v>0</v>
      </c>
      <c r="T77" s="21">
        <f>IG!T26</f>
        <v>0</v>
      </c>
      <c r="U77" s="21">
        <f>IG!U26</f>
        <v>0</v>
      </c>
      <c r="V77" s="21">
        <f>IG!V26</f>
        <v>0</v>
      </c>
      <c r="W77" s="21">
        <f>IG!W26</f>
        <v>7</v>
      </c>
      <c r="X77" s="21">
        <f>IG!X26</f>
        <v>1</v>
      </c>
      <c r="Y77" s="21">
        <f>IG!Y26</f>
        <v>3</v>
      </c>
      <c r="Z77" s="21">
        <f>IG!Z26</f>
        <v>0</v>
      </c>
      <c r="AA77" s="19">
        <f t="shared" si="80"/>
        <v>55</v>
      </c>
      <c r="AB77" s="19">
        <f t="shared" si="81"/>
        <v>192</v>
      </c>
    </row>
    <row r="78" spans="1:28" s="11" customFormat="1" ht="66" customHeight="1" thickBot="1" x14ac:dyDescent="0.25">
      <c r="A78" s="66"/>
      <c r="B78" s="65" t="s">
        <v>45</v>
      </c>
      <c r="C78" s="65"/>
      <c r="D78" s="21">
        <f>IG!D27</f>
        <v>88</v>
      </c>
      <c r="E78" s="21">
        <f>IG!E27</f>
        <v>27</v>
      </c>
      <c r="F78" s="21">
        <f>IG!F27</f>
        <v>0</v>
      </c>
      <c r="G78" s="19">
        <f t="shared" si="75"/>
        <v>23</v>
      </c>
      <c r="H78" s="19">
        <f t="shared" si="76"/>
        <v>17</v>
      </c>
      <c r="I78" s="21">
        <f>IG!I27</f>
        <v>1</v>
      </c>
      <c r="J78" s="19">
        <f t="shared" si="77"/>
        <v>2</v>
      </c>
      <c r="K78" s="21">
        <f>IG!K27</f>
        <v>2</v>
      </c>
      <c r="L78" s="21">
        <f>IG!L27</f>
        <v>0</v>
      </c>
      <c r="M78" s="21">
        <f>IG!M27</f>
        <v>0</v>
      </c>
      <c r="N78" s="21">
        <f>IG!N27</f>
        <v>14</v>
      </c>
      <c r="O78" s="21">
        <f>IG!O27</f>
        <v>0</v>
      </c>
      <c r="P78" s="21">
        <f>IG!P27</f>
        <v>0</v>
      </c>
      <c r="Q78" s="19">
        <f t="shared" si="78"/>
        <v>6</v>
      </c>
      <c r="R78" s="21">
        <f>IG!R27</f>
        <v>0</v>
      </c>
      <c r="S78" s="22">
        <f t="shared" si="79"/>
        <v>2</v>
      </c>
      <c r="T78" s="21">
        <f>IG!T27</f>
        <v>1</v>
      </c>
      <c r="U78" s="21">
        <f>IG!U27</f>
        <v>1</v>
      </c>
      <c r="V78" s="21">
        <f>IG!V27</f>
        <v>0</v>
      </c>
      <c r="W78" s="21">
        <f>IG!W27</f>
        <v>4</v>
      </c>
      <c r="X78" s="21">
        <f>IG!X27</f>
        <v>0</v>
      </c>
      <c r="Y78" s="21">
        <f>IG!Y27</f>
        <v>0</v>
      </c>
      <c r="Z78" s="21">
        <f>IG!Z27</f>
        <v>0</v>
      </c>
      <c r="AA78" s="19">
        <f t="shared" si="80"/>
        <v>23</v>
      </c>
      <c r="AB78" s="19">
        <f t="shared" si="81"/>
        <v>92</v>
      </c>
    </row>
    <row r="79" spans="1:28" s="11" customFormat="1" ht="66" customHeight="1" thickBot="1" x14ac:dyDescent="0.25">
      <c r="A79" s="66"/>
      <c r="B79" s="65" t="s">
        <v>46</v>
      </c>
      <c r="C79" s="65"/>
      <c r="D79" s="21">
        <f>IG!D28</f>
        <v>407</v>
      </c>
      <c r="E79" s="21">
        <f>IG!E28</f>
        <v>78</v>
      </c>
      <c r="F79" s="21">
        <f>IG!F28</f>
        <v>0</v>
      </c>
      <c r="G79" s="19">
        <f t="shared" si="75"/>
        <v>88</v>
      </c>
      <c r="H79" s="19">
        <f t="shared" si="76"/>
        <v>65</v>
      </c>
      <c r="I79" s="21">
        <f>IG!I28</f>
        <v>1</v>
      </c>
      <c r="J79" s="19">
        <f t="shared" si="77"/>
        <v>9</v>
      </c>
      <c r="K79" s="21">
        <f>IG!K28</f>
        <v>8</v>
      </c>
      <c r="L79" s="21">
        <f>IG!L28</f>
        <v>0</v>
      </c>
      <c r="M79" s="21">
        <f>IG!M28</f>
        <v>1</v>
      </c>
      <c r="N79" s="21">
        <f>IG!N28</f>
        <v>50</v>
      </c>
      <c r="O79" s="21">
        <f>IG!O28</f>
        <v>0</v>
      </c>
      <c r="P79" s="21">
        <f>IG!P28</f>
        <v>5</v>
      </c>
      <c r="Q79" s="19">
        <f t="shared" si="78"/>
        <v>23</v>
      </c>
      <c r="R79" s="21">
        <f>IG!R28</f>
        <v>1</v>
      </c>
      <c r="S79" s="22">
        <f t="shared" si="79"/>
        <v>3</v>
      </c>
      <c r="T79" s="21">
        <f>IG!T28</f>
        <v>0</v>
      </c>
      <c r="U79" s="21">
        <f>IG!U28</f>
        <v>3</v>
      </c>
      <c r="V79" s="21">
        <f>IG!V28</f>
        <v>0</v>
      </c>
      <c r="W79" s="21">
        <f>IG!W28</f>
        <v>17</v>
      </c>
      <c r="X79" s="21">
        <f>IG!X28</f>
        <v>0</v>
      </c>
      <c r="Y79" s="21">
        <f>IG!Y28</f>
        <v>2</v>
      </c>
      <c r="Z79" s="21">
        <f>IG!Z28</f>
        <v>0</v>
      </c>
      <c r="AA79" s="19">
        <f t="shared" si="80"/>
        <v>88</v>
      </c>
      <c r="AB79" s="19">
        <f t="shared" si="81"/>
        <v>397</v>
      </c>
    </row>
    <row r="80" spans="1:28" s="11" customFormat="1" ht="66" customHeight="1" thickBot="1" x14ac:dyDescent="0.25">
      <c r="A80" s="66"/>
      <c r="B80" s="65" t="s">
        <v>47</v>
      </c>
      <c r="C80" s="65"/>
      <c r="D80" s="21">
        <f>IG!D29</f>
        <v>238</v>
      </c>
      <c r="E80" s="21">
        <f>IG!E29</f>
        <v>63</v>
      </c>
      <c r="F80" s="21">
        <f>IG!F29</f>
        <v>0</v>
      </c>
      <c r="G80" s="19">
        <f t="shared" si="75"/>
        <v>52</v>
      </c>
      <c r="H80" s="19">
        <f t="shared" si="76"/>
        <v>29</v>
      </c>
      <c r="I80" s="21">
        <f>IG!I29</f>
        <v>2</v>
      </c>
      <c r="J80" s="19">
        <f t="shared" si="77"/>
        <v>2</v>
      </c>
      <c r="K80" s="21">
        <f>IG!K29</f>
        <v>1</v>
      </c>
      <c r="L80" s="21">
        <f>IG!L29</f>
        <v>1</v>
      </c>
      <c r="M80" s="21">
        <f>IG!M29</f>
        <v>0</v>
      </c>
      <c r="N80" s="21">
        <f>IG!N29</f>
        <v>25</v>
      </c>
      <c r="O80" s="21">
        <f>IG!O29</f>
        <v>0</v>
      </c>
      <c r="P80" s="21">
        <f>IG!P29</f>
        <v>0</v>
      </c>
      <c r="Q80" s="19">
        <f t="shared" si="78"/>
        <v>23</v>
      </c>
      <c r="R80" s="21">
        <f>IG!R29</f>
        <v>2</v>
      </c>
      <c r="S80" s="22">
        <f t="shared" si="79"/>
        <v>2</v>
      </c>
      <c r="T80" s="21">
        <f>IG!T29</f>
        <v>1</v>
      </c>
      <c r="U80" s="21">
        <f>IG!U29</f>
        <v>1</v>
      </c>
      <c r="V80" s="21">
        <f>IG!V29</f>
        <v>0</v>
      </c>
      <c r="W80" s="21">
        <f>IG!W29</f>
        <v>19</v>
      </c>
      <c r="X80" s="21">
        <f>IG!X29</f>
        <v>0</v>
      </c>
      <c r="Y80" s="21">
        <f>IG!Y29</f>
        <v>0</v>
      </c>
      <c r="Z80" s="21">
        <f>IG!Z29</f>
        <v>0</v>
      </c>
      <c r="AA80" s="19">
        <f t="shared" si="80"/>
        <v>52</v>
      </c>
      <c r="AB80" s="19">
        <f t="shared" si="81"/>
        <v>249</v>
      </c>
    </row>
    <row r="81" spans="1:28" s="11" customFormat="1" ht="66" customHeight="1" thickBot="1" x14ac:dyDescent="0.25">
      <c r="A81" s="66"/>
      <c r="B81" s="65" t="s">
        <v>48</v>
      </c>
      <c r="C81" s="65"/>
      <c r="D81" s="21">
        <f>IG!D30</f>
        <v>219</v>
      </c>
      <c r="E81" s="21">
        <f>IG!E30</f>
        <v>139</v>
      </c>
      <c r="F81" s="21">
        <f>IG!F30</f>
        <v>0</v>
      </c>
      <c r="G81" s="19">
        <f t="shared" si="75"/>
        <v>69</v>
      </c>
      <c r="H81" s="19">
        <f t="shared" si="76"/>
        <v>53</v>
      </c>
      <c r="I81" s="21">
        <f>IG!I30</f>
        <v>2</v>
      </c>
      <c r="J81" s="19">
        <f t="shared" si="77"/>
        <v>2</v>
      </c>
      <c r="K81" s="21">
        <f>IG!K30</f>
        <v>0</v>
      </c>
      <c r="L81" s="21">
        <f>IG!L30</f>
        <v>2</v>
      </c>
      <c r="M81" s="21">
        <f>IG!M30</f>
        <v>0</v>
      </c>
      <c r="N81" s="21">
        <f>IG!N30</f>
        <v>48</v>
      </c>
      <c r="O81" s="21">
        <f>IG!O30</f>
        <v>0</v>
      </c>
      <c r="P81" s="21">
        <f>IG!P30</f>
        <v>1</v>
      </c>
      <c r="Q81" s="19">
        <f t="shared" si="78"/>
        <v>16</v>
      </c>
      <c r="R81" s="21">
        <f>IG!R30</f>
        <v>1</v>
      </c>
      <c r="S81" s="22">
        <f t="shared" si="79"/>
        <v>3</v>
      </c>
      <c r="T81" s="21">
        <f>IG!T30</f>
        <v>1</v>
      </c>
      <c r="U81" s="21">
        <f>IG!U30</f>
        <v>0</v>
      </c>
      <c r="V81" s="21">
        <f>IG!V30</f>
        <v>2</v>
      </c>
      <c r="W81" s="21">
        <f>IG!W30</f>
        <v>9</v>
      </c>
      <c r="X81" s="21">
        <f>IG!X30</f>
        <v>0</v>
      </c>
      <c r="Y81" s="21">
        <f>IG!Y30</f>
        <v>3</v>
      </c>
      <c r="Z81" s="21">
        <f>IG!Z30</f>
        <v>0</v>
      </c>
      <c r="AA81" s="19">
        <f t="shared" si="80"/>
        <v>69</v>
      </c>
      <c r="AB81" s="19">
        <f t="shared" si="81"/>
        <v>289</v>
      </c>
    </row>
    <row r="82" spans="1:28" s="11" customFormat="1" ht="66" customHeight="1" thickBot="1" x14ac:dyDescent="0.25">
      <c r="A82" s="66"/>
      <c r="B82" s="65" t="s">
        <v>49</v>
      </c>
      <c r="C82" s="65"/>
      <c r="D82" s="21">
        <f>IG!D31</f>
        <v>4679</v>
      </c>
      <c r="E82" s="21">
        <f>IG!E31</f>
        <v>1307</v>
      </c>
      <c r="F82" s="21">
        <f>IG!F31</f>
        <v>0</v>
      </c>
      <c r="G82" s="19">
        <f t="shared" si="75"/>
        <v>1175</v>
      </c>
      <c r="H82" s="19">
        <f t="shared" si="76"/>
        <v>896</v>
      </c>
      <c r="I82" s="21">
        <f>IG!I31</f>
        <v>85</v>
      </c>
      <c r="J82" s="19">
        <f t="shared" si="77"/>
        <v>119</v>
      </c>
      <c r="K82" s="21">
        <f>IG!K31</f>
        <v>58</v>
      </c>
      <c r="L82" s="21">
        <f>IG!L31</f>
        <v>56</v>
      </c>
      <c r="M82" s="21">
        <f>IG!M31</f>
        <v>5</v>
      </c>
      <c r="N82" s="21">
        <f>IG!N31</f>
        <v>637</v>
      </c>
      <c r="O82" s="21">
        <f>IG!O31</f>
        <v>1</v>
      </c>
      <c r="P82" s="21">
        <f>IG!P31</f>
        <v>54</v>
      </c>
      <c r="Q82" s="19">
        <f t="shared" si="78"/>
        <v>279</v>
      </c>
      <c r="R82" s="21">
        <f>IG!R31</f>
        <v>13</v>
      </c>
      <c r="S82" s="22">
        <f t="shared" si="79"/>
        <v>27</v>
      </c>
      <c r="T82" s="21">
        <f>IG!T31</f>
        <v>14</v>
      </c>
      <c r="U82" s="21">
        <f>IG!U31</f>
        <v>12</v>
      </c>
      <c r="V82" s="21">
        <f>IG!V31</f>
        <v>1</v>
      </c>
      <c r="W82" s="21">
        <f>IG!W31</f>
        <v>203</v>
      </c>
      <c r="X82" s="21">
        <f>IG!X31</f>
        <v>2</v>
      </c>
      <c r="Y82" s="21">
        <f>IG!Y31</f>
        <v>34</v>
      </c>
      <c r="Z82" s="21">
        <f>IG!Z31</f>
        <v>3</v>
      </c>
      <c r="AA82" s="19">
        <f t="shared" si="80"/>
        <v>1178</v>
      </c>
      <c r="AB82" s="19">
        <f t="shared" si="81"/>
        <v>4808</v>
      </c>
    </row>
    <row r="83" spans="1:28" s="11" customFormat="1" ht="66" customHeight="1" thickBot="1" x14ac:dyDescent="0.25">
      <c r="A83" s="66"/>
      <c r="B83" s="65" t="s">
        <v>50</v>
      </c>
      <c r="C83" s="65"/>
      <c r="D83" s="21">
        <f>IG!D32</f>
        <v>287</v>
      </c>
      <c r="E83" s="21">
        <f>IG!E32</f>
        <v>67</v>
      </c>
      <c r="F83" s="21">
        <f>IG!F32</f>
        <v>0</v>
      </c>
      <c r="G83" s="19">
        <f t="shared" si="75"/>
        <v>58</v>
      </c>
      <c r="H83" s="19">
        <f t="shared" si="76"/>
        <v>40</v>
      </c>
      <c r="I83" s="21">
        <f>IG!I32</f>
        <v>2</v>
      </c>
      <c r="J83" s="19">
        <f t="shared" si="77"/>
        <v>7</v>
      </c>
      <c r="K83" s="21">
        <f>IG!K32</f>
        <v>3</v>
      </c>
      <c r="L83" s="21">
        <f>IG!L32</f>
        <v>4</v>
      </c>
      <c r="M83" s="21">
        <f>IG!M32</f>
        <v>0</v>
      </c>
      <c r="N83" s="21">
        <f>IG!N32</f>
        <v>29</v>
      </c>
      <c r="O83" s="21">
        <f>IG!O32</f>
        <v>0</v>
      </c>
      <c r="P83" s="21">
        <f>IG!P32</f>
        <v>2</v>
      </c>
      <c r="Q83" s="19">
        <f t="shared" si="78"/>
        <v>18</v>
      </c>
      <c r="R83" s="21">
        <f>IG!R32</f>
        <v>1</v>
      </c>
      <c r="S83" s="22">
        <f t="shared" si="79"/>
        <v>6</v>
      </c>
      <c r="T83" s="21">
        <f>IG!T32</f>
        <v>4</v>
      </c>
      <c r="U83" s="21">
        <f>IG!U32</f>
        <v>2</v>
      </c>
      <c r="V83" s="21">
        <f>IG!V32</f>
        <v>0</v>
      </c>
      <c r="W83" s="21">
        <f>IG!W32</f>
        <v>9</v>
      </c>
      <c r="X83" s="21">
        <f>IG!X32</f>
        <v>0</v>
      </c>
      <c r="Y83" s="21">
        <f>IG!Y32</f>
        <v>2</v>
      </c>
      <c r="Z83" s="21">
        <f>IG!Z32</f>
        <v>1</v>
      </c>
      <c r="AA83" s="19">
        <f t="shared" si="80"/>
        <v>59</v>
      </c>
      <c r="AB83" s="19">
        <f t="shared" si="81"/>
        <v>295</v>
      </c>
    </row>
    <row r="84" spans="1:28" s="11" customFormat="1" ht="66" customHeight="1" x14ac:dyDescent="0.2">
      <c r="A84" s="35"/>
      <c r="B84" s="32"/>
      <c r="C84" s="32"/>
      <c r="D84" s="33"/>
      <c r="E84" s="34"/>
      <c r="F84" s="41"/>
      <c r="G84" s="42"/>
      <c r="H84" s="42"/>
      <c r="I84" s="41"/>
      <c r="J84" s="42"/>
      <c r="K84" s="41"/>
      <c r="L84" s="41"/>
      <c r="M84" s="41"/>
      <c r="N84" s="41"/>
      <c r="O84" s="41"/>
      <c r="P84" s="41"/>
      <c r="Q84" s="42"/>
      <c r="R84" s="41"/>
      <c r="S84" s="43"/>
      <c r="T84" s="41"/>
      <c r="U84" s="41"/>
      <c r="V84" s="41"/>
      <c r="W84" s="41"/>
      <c r="X84" s="41"/>
      <c r="Y84" s="41"/>
      <c r="Z84" s="41"/>
      <c r="AA84" s="42"/>
      <c r="AB84" s="42"/>
    </row>
    <row r="85" spans="1:28" s="11" customFormat="1" ht="66" customHeight="1" x14ac:dyDescent="0.2">
      <c r="A85" s="35"/>
      <c r="B85" s="32"/>
      <c r="C85" s="32"/>
      <c r="D85" s="33"/>
      <c r="E85" s="34"/>
      <c r="F85" s="41"/>
      <c r="G85" s="42"/>
      <c r="H85" s="42"/>
      <c r="I85" s="41"/>
      <c r="J85" s="42"/>
      <c r="K85" s="41"/>
      <c r="L85" s="41"/>
      <c r="M85" s="41"/>
      <c r="N85" s="41"/>
      <c r="O85" s="41"/>
      <c r="P85" s="41"/>
      <c r="Q85" s="42"/>
      <c r="R85" s="41"/>
      <c r="S85" s="43"/>
      <c r="T85" s="41"/>
      <c r="U85" s="41"/>
      <c r="V85" s="41"/>
      <c r="W85" s="41"/>
      <c r="X85" s="41"/>
      <c r="Y85" s="41"/>
      <c r="Z85" s="41"/>
      <c r="AA85" s="42"/>
      <c r="AB85" s="42"/>
    </row>
    <row r="86" spans="1:28" s="11" customFormat="1" ht="66" customHeight="1" thickBot="1" x14ac:dyDescent="0.25">
      <c r="A86" s="35"/>
      <c r="B86" s="32"/>
      <c r="C86" s="32"/>
      <c r="D86" s="33"/>
      <c r="E86" s="34"/>
      <c r="F86" s="41"/>
      <c r="G86" s="42"/>
      <c r="H86" s="42"/>
      <c r="I86" s="41"/>
      <c r="J86" s="42"/>
      <c r="K86" s="41"/>
      <c r="L86" s="41"/>
      <c r="M86" s="41"/>
      <c r="N86" s="41"/>
      <c r="O86" s="41"/>
      <c r="P86" s="41"/>
      <c r="Q86" s="42"/>
      <c r="R86" s="41"/>
      <c r="S86" s="43"/>
      <c r="T86" s="41"/>
      <c r="U86" s="41"/>
      <c r="V86" s="41"/>
      <c r="W86" s="41"/>
      <c r="X86" s="41"/>
      <c r="Y86" s="41"/>
      <c r="Z86" s="41"/>
      <c r="AA86" s="42"/>
      <c r="AB86" s="42"/>
    </row>
    <row r="87" spans="1:28" s="11" customFormat="1" ht="66" customHeight="1" thickBot="1" x14ac:dyDescent="0.25">
      <c r="A87" s="59" t="s">
        <v>56</v>
      </c>
      <c r="B87" s="60"/>
      <c r="C87" s="61"/>
      <c r="D87" s="21" t="s">
        <v>51</v>
      </c>
      <c r="E87" s="34"/>
      <c r="F87" s="41"/>
      <c r="G87" s="42"/>
      <c r="H87" s="42"/>
      <c r="I87" s="41"/>
      <c r="J87" s="42"/>
      <c r="K87" s="41"/>
      <c r="L87" s="41"/>
      <c r="M87" s="41"/>
      <c r="N87" s="41"/>
      <c r="O87" s="41"/>
      <c r="P87" s="41"/>
      <c r="Q87" s="42"/>
      <c r="R87" s="41"/>
      <c r="S87" s="43"/>
      <c r="T87" s="41"/>
      <c r="U87" s="41"/>
      <c r="V87" s="41"/>
      <c r="W87" s="41"/>
      <c r="X87" s="41"/>
      <c r="Y87" s="41"/>
      <c r="Z87" s="41"/>
      <c r="AA87" s="42"/>
      <c r="AB87" s="42"/>
    </row>
    <row r="88" spans="1:28" s="11" customFormat="1" ht="78" customHeight="1" thickBot="1" x14ac:dyDescent="0.25">
      <c r="A88" s="62" t="s">
        <v>62</v>
      </c>
      <c r="B88" s="63"/>
      <c r="C88" s="64"/>
      <c r="D88" s="36">
        <f>SUM(D89:D91)</f>
        <v>1</v>
      </c>
      <c r="E88" s="34"/>
      <c r="F88" s="41"/>
      <c r="G88" s="42"/>
      <c r="H88" s="42"/>
      <c r="I88" s="41"/>
      <c r="J88" s="42"/>
      <c r="K88" s="41"/>
      <c r="L88" s="41"/>
      <c r="M88" s="41"/>
      <c r="N88" s="41"/>
      <c r="O88" s="41"/>
      <c r="P88" s="41"/>
      <c r="Q88" s="42"/>
      <c r="R88" s="41"/>
      <c r="S88" s="43"/>
      <c r="T88" s="41"/>
      <c r="U88" s="41"/>
      <c r="V88" s="41"/>
      <c r="W88" s="41"/>
      <c r="X88" s="41"/>
      <c r="Y88" s="41"/>
      <c r="Z88" s="41"/>
      <c r="AA88" s="42"/>
      <c r="AB88" s="42"/>
    </row>
    <row r="89" spans="1:28" s="11" customFormat="1" ht="66" customHeight="1" thickBot="1" x14ac:dyDescent="0.25">
      <c r="A89" s="59" t="s">
        <v>63</v>
      </c>
      <c r="B89" s="60"/>
      <c r="C89" s="61"/>
      <c r="D89" s="21">
        <f>IO!D35</f>
        <v>0</v>
      </c>
      <c r="E89" s="34"/>
      <c r="F89" s="41"/>
      <c r="G89" s="42"/>
      <c r="H89" s="42"/>
      <c r="I89" s="41"/>
      <c r="J89" s="42"/>
      <c r="K89" s="41"/>
      <c r="L89" s="41"/>
      <c r="M89" s="41"/>
      <c r="N89" s="41"/>
      <c r="O89" s="41"/>
      <c r="P89" s="41"/>
      <c r="Q89" s="42"/>
      <c r="R89" s="41"/>
      <c r="S89" s="43"/>
      <c r="T89" s="41"/>
      <c r="U89" s="41"/>
      <c r="V89" s="41"/>
      <c r="W89" s="41"/>
      <c r="X89" s="41"/>
      <c r="Y89" s="41"/>
      <c r="Z89" s="41"/>
      <c r="AA89" s="42"/>
      <c r="AB89" s="42"/>
    </row>
    <row r="90" spans="1:28" s="11" customFormat="1" ht="66" customHeight="1" thickBot="1" x14ac:dyDescent="0.25">
      <c r="A90" s="59" t="s">
        <v>64</v>
      </c>
      <c r="B90" s="60"/>
      <c r="C90" s="61"/>
      <c r="D90" s="21">
        <f>IF!D35</f>
        <v>1</v>
      </c>
      <c r="E90" s="34"/>
      <c r="F90" s="41"/>
      <c r="G90" s="42"/>
      <c r="H90" s="42"/>
      <c r="I90" s="41"/>
      <c r="J90" s="42"/>
      <c r="K90" s="41"/>
      <c r="L90" s="41"/>
      <c r="M90" s="41"/>
      <c r="N90" s="41"/>
      <c r="O90" s="41"/>
      <c r="P90" s="41"/>
      <c r="Q90" s="42"/>
      <c r="R90" s="41"/>
      <c r="S90" s="43"/>
      <c r="T90" s="41"/>
      <c r="U90" s="41"/>
      <c r="V90" s="41"/>
      <c r="W90" s="41"/>
      <c r="X90" s="41"/>
      <c r="Y90" s="41"/>
      <c r="Z90" s="41"/>
      <c r="AA90" s="42"/>
      <c r="AB90" s="42"/>
    </row>
    <row r="91" spans="1:28" s="11" customFormat="1" ht="66" customHeight="1" thickBot="1" x14ac:dyDescent="0.25">
      <c r="A91" s="59" t="s">
        <v>65</v>
      </c>
      <c r="B91" s="60"/>
      <c r="C91" s="61"/>
      <c r="D91" s="39">
        <f>IG!D35</f>
        <v>0</v>
      </c>
      <c r="E91" s="40"/>
      <c r="F91" s="41"/>
      <c r="G91" s="42"/>
      <c r="H91" s="42"/>
      <c r="I91" s="41"/>
      <c r="J91" s="42"/>
      <c r="K91" s="41"/>
      <c r="L91" s="41"/>
      <c r="M91" s="41"/>
      <c r="N91" s="41"/>
      <c r="O91" s="41"/>
      <c r="P91" s="41"/>
      <c r="Q91" s="42"/>
      <c r="R91" s="41"/>
      <c r="S91" s="43"/>
      <c r="T91" s="41"/>
      <c r="U91" s="41"/>
      <c r="V91" s="41"/>
      <c r="W91" s="41"/>
      <c r="X91" s="41"/>
      <c r="Y91" s="41"/>
      <c r="Z91" s="41"/>
      <c r="AA91" s="42"/>
      <c r="AB91" s="42"/>
    </row>
    <row r="92" spans="1:28" s="11" customFormat="1" ht="66" customHeight="1" x14ac:dyDescent="0.2">
      <c r="A92" s="35"/>
      <c r="B92" s="32"/>
      <c r="C92" s="32"/>
      <c r="D92" s="33"/>
      <c r="E92" s="34"/>
      <c r="F92" s="41"/>
      <c r="G92" s="42"/>
      <c r="H92" s="42"/>
      <c r="I92" s="41"/>
      <c r="J92" s="42"/>
      <c r="K92" s="41"/>
      <c r="L92" s="41"/>
      <c r="M92" s="41"/>
      <c r="N92" s="41"/>
      <c r="O92" s="41"/>
      <c r="P92" s="41"/>
      <c r="Q92" s="42"/>
      <c r="R92" s="41"/>
      <c r="S92" s="43"/>
      <c r="T92" s="41"/>
      <c r="U92" s="41"/>
      <c r="V92" s="41"/>
      <c r="W92" s="41"/>
      <c r="X92" s="41"/>
      <c r="Y92" s="41"/>
      <c r="Z92" s="41"/>
      <c r="AA92" s="42"/>
      <c r="AB92" s="42"/>
    </row>
    <row r="93" spans="1:28" s="11" customFormat="1" ht="66" customHeight="1" x14ac:dyDescent="0.2">
      <c r="A93" s="35"/>
      <c r="B93" s="32"/>
      <c r="C93" s="32"/>
      <c r="D93" s="33"/>
      <c r="E93" s="34"/>
      <c r="F93" s="41"/>
      <c r="G93" s="42"/>
      <c r="H93" s="42"/>
      <c r="I93" s="41"/>
      <c r="J93" s="42"/>
      <c r="K93" s="41"/>
      <c r="L93" s="41"/>
      <c r="M93" s="41"/>
      <c r="N93" s="41"/>
      <c r="O93" s="41"/>
      <c r="P93" s="41"/>
      <c r="Q93" s="42"/>
      <c r="R93" s="41"/>
      <c r="S93" s="43"/>
      <c r="T93" s="41"/>
      <c r="U93" s="41"/>
      <c r="V93" s="41"/>
      <c r="W93" s="41"/>
      <c r="X93" s="41"/>
      <c r="Y93" s="41"/>
      <c r="Z93" s="41"/>
      <c r="AA93" s="42"/>
      <c r="AB93" s="42"/>
    </row>
    <row r="94" spans="1:28" s="11" customFormat="1" ht="66" customHeight="1" x14ac:dyDescent="0.2">
      <c r="A94" s="35"/>
      <c r="B94" s="32"/>
      <c r="C94" s="32"/>
      <c r="D94" s="33"/>
      <c r="E94" s="34"/>
      <c r="F94" s="41"/>
      <c r="G94" s="42"/>
      <c r="H94" s="42"/>
      <c r="I94" s="41"/>
      <c r="J94" s="42"/>
      <c r="K94" s="41"/>
      <c r="L94" s="41"/>
      <c r="M94" s="41"/>
      <c r="N94" s="41"/>
      <c r="O94" s="41"/>
      <c r="P94" s="41"/>
      <c r="Q94" s="42"/>
      <c r="R94" s="41"/>
      <c r="S94" s="43"/>
      <c r="T94" s="41"/>
      <c r="U94" s="41"/>
      <c r="V94" s="41"/>
      <c r="W94" s="41"/>
      <c r="X94" s="41"/>
      <c r="Y94" s="41"/>
      <c r="Z94" s="41"/>
      <c r="AA94" s="42"/>
      <c r="AB94" s="42"/>
    </row>
    <row r="95" spans="1:28" ht="19.5" customHeight="1" x14ac:dyDescent="0.25">
      <c r="A95" s="24"/>
      <c r="B95" s="24"/>
      <c r="C95" s="24"/>
      <c r="D95" s="25"/>
      <c r="E95" s="26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5"/>
      <c r="U95" s="45"/>
      <c r="V95" s="45"/>
      <c r="W95" s="45"/>
      <c r="X95" s="45"/>
      <c r="Y95" s="45"/>
      <c r="Z95" s="45"/>
      <c r="AA95" s="45"/>
      <c r="AB95" s="45"/>
    </row>
    <row r="96" spans="1:28" ht="34.5" customHeight="1" x14ac:dyDescent="0.25">
      <c r="A96" s="46"/>
      <c r="B96" s="46"/>
      <c r="C96" s="46"/>
      <c r="D96" s="47"/>
      <c r="E96" s="46"/>
      <c r="F96" s="46"/>
      <c r="G96" s="46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5"/>
      <c r="U96" s="45"/>
      <c r="V96" s="45"/>
      <c r="W96" s="45"/>
      <c r="X96" s="45"/>
      <c r="Y96" s="45"/>
      <c r="Z96" s="45"/>
      <c r="AA96" s="45"/>
      <c r="AB96" s="45"/>
    </row>
    <row r="97" spans="1:28" ht="50.1" customHeight="1" x14ac:dyDescent="0.25">
      <c r="A97" s="70"/>
      <c r="B97" s="70"/>
      <c r="C97" s="70"/>
      <c r="D97" s="48"/>
      <c r="E97" s="46"/>
      <c r="F97" s="46"/>
      <c r="G97" s="46"/>
      <c r="H97" s="26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</row>
    <row r="98" spans="1:28" s="28" customFormat="1" ht="37.5" customHeight="1" x14ac:dyDescent="0.25">
      <c r="A98" s="46"/>
      <c r="B98" s="46"/>
      <c r="C98" s="46"/>
      <c r="D98" s="47"/>
      <c r="E98" s="46"/>
      <c r="F98" s="46"/>
      <c r="G98" s="46"/>
      <c r="H98" s="26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1"/>
      <c r="U98" s="1"/>
      <c r="V98" s="1"/>
    </row>
    <row r="99" spans="1:28" ht="49.5" customHeight="1" x14ac:dyDescent="0.2"/>
    <row r="100" spans="1:28" ht="49.5" customHeight="1" x14ac:dyDescent="0.2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</row>
    <row r="101" spans="1:28" ht="49.5" customHeight="1" x14ac:dyDescent="0.2"/>
    <row r="102" spans="1:28" ht="90.75" customHeight="1" x14ac:dyDescent="0.2"/>
    <row r="103" spans="1:28" ht="69" customHeight="1" x14ac:dyDescent="0.2"/>
    <row r="104" spans="1:28" ht="51.75" customHeight="1" x14ac:dyDescent="0.2"/>
    <row r="105" spans="1:28" ht="77.25" customHeight="1" x14ac:dyDescent="0.2"/>
    <row r="106" spans="1:28" ht="54.75" customHeight="1" x14ac:dyDescent="0.2"/>
    <row r="107" spans="1:28" ht="33" customHeight="1" x14ac:dyDescent="0.2"/>
    <row r="108" spans="1:28" ht="51" customHeight="1" x14ac:dyDescent="0.2"/>
    <row r="109" spans="1:28" ht="39" customHeight="1" x14ac:dyDescent="0.2"/>
    <row r="110" spans="1:28" ht="49.5" customHeight="1" x14ac:dyDescent="0.2"/>
    <row r="111" spans="1:28" ht="49.5" customHeight="1" x14ac:dyDescent="0.2"/>
    <row r="112" spans="1:28" ht="78" customHeight="1" x14ac:dyDescent="0.2"/>
    <row r="113" ht="78" customHeight="1" x14ac:dyDescent="0.2"/>
    <row r="114" ht="66" customHeight="1" x14ac:dyDescent="0.2"/>
    <row r="115" ht="49.5" customHeight="1" x14ac:dyDescent="0.2"/>
    <row r="116" ht="127.5" customHeight="1" x14ac:dyDescent="0.2"/>
    <row r="117" ht="56.25" customHeight="1" x14ac:dyDescent="0.2"/>
    <row r="118" ht="36" customHeight="1" x14ac:dyDescent="0.2"/>
    <row r="119" ht="37.5" customHeight="1" x14ac:dyDescent="0.2"/>
    <row r="120" ht="69" customHeight="1" x14ac:dyDescent="0.2"/>
    <row r="121" ht="54" customHeight="1" x14ac:dyDescent="0.2"/>
    <row r="122" ht="39" customHeight="1" x14ac:dyDescent="0.2"/>
    <row r="123" ht="42" customHeight="1" x14ac:dyDescent="0.2"/>
    <row r="124" ht="86.25" customHeight="1" x14ac:dyDescent="0.2"/>
    <row r="125" ht="54" customHeight="1" x14ac:dyDescent="0.2"/>
    <row r="126" ht="49.5" customHeight="1" x14ac:dyDescent="0.2"/>
    <row r="127" ht="36" customHeight="1" x14ac:dyDescent="0.2"/>
    <row r="128" ht="39" customHeight="1" x14ac:dyDescent="0.2"/>
    <row r="129" ht="49.5" customHeight="1" x14ac:dyDescent="0.2"/>
    <row r="130" ht="49.5" customHeight="1" x14ac:dyDescent="0.2"/>
    <row r="131" ht="49.5" customHeight="1" x14ac:dyDescent="0.2"/>
    <row r="132" ht="49.5" customHeight="1" x14ac:dyDescent="0.2"/>
    <row r="133" ht="49.5" customHeight="1" x14ac:dyDescent="0.2"/>
    <row r="134" ht="49.5" customHeight="1" x14ac:dyDescent="0.2"/>
    <row r="135" ht="49.5" customHeight="1" x14ac:dyDescent="0.2"/>
    <row r="136" ht="49.5" customHeight="1" x14ac:dyDescent="0.2"/>
    <row r="137" ht="50.1" customHeight="1" x14ac:dyDescent="0.2"/>
    <row r="138" ht="50.1" customHeight="1" x14ac:dyDescent="0.2"/>
    <row r="139" ht="50.1" customHeight="1" x14ac:dyDescent="0.2"/>
    <row r="140" ht="50.1" customHeight="1" x14ac:dyDescent="0.2"/>
    <row r="141" ht="50.1" customHeight="1" x14ac:dyDescent="0.2"/>
    <row r="142" ht="50.1" customHeight="1" x14ac:dyDescent="0.2"/>
    <row r="143" ht="50.1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100.5" customHeight="1" x14ac:dyDescent="0.2"/>
    <row r="149" ht="67.5" customHeight="1" x14ac:dyDescent="0.2"/>
    <row r="150" ht="87" customHeight="1" x14ac:dyDescent="0.2"/>
    <row r="151" ht="72" customHeight="1" x14ac:dyDescent="0.2"/>
    <row r="152" ht="50.1" customHeight="1" x14ac:dyDescent="0.2"/>
    <row r="153" ht="55.5" customHeight="1" x14ac:dyDescent="0.2"/>
    <row r="154" ht="55.5" customHeight="1" x14ac:dyDescent="0.2"/>
    <row r="155" ht="50.1" customHeight="1" x14ac:dyDescent="0.2"/>
    <row r="156" ht="50.1" customHeight="1" x14ac:dyDescent="0.2"/>
    <row r="157" ht="50.1" customHeight="1" x14ac:dyDescent="0.2"/>
    <row r="158" ht="49.5" customHeight="1" x14ac:dyDescent="0.2"/>
    <row r="159" ht="49.5" customHeight="1" x14ac:dyDescent="0.2"/>
    <row r="160" ht="60.75" customHeight="1" x14ac:dyDescent="0.2"/>
    <row r="161" ht="50.1" customHeight="1" x14ac:dyDescent="0.2"/>
    <row r="162" ht="50.1" customHeight="1" x14ac:dyDescent="0.2"/>
    <row r="163" ht="49.5" customHeight="1" x14ac:dyDescent="0.2"/>
    <row r="164" ht="50.1" customHeight="1" x14ac:dyDescent="0.2"/>
    <row r="165" ht="50.1" customHeight="1" x14ac:dyDescent="0.2"/>
    <row r="166" ht="50.1" customHeight="1" x14ac:dyDescent="0.2"/>
    <row r="167" ht="68.25" customHeight="1" x14ac:dyDescent="0.2"/>
    <row r="168" ht="75.75" customHeight="1" x14ac:dyDescent="0.2"/>
    <row r="169" ht="50.1" customHeight="1" x14ac:dyDescent="0.2"/>
    <row r="170" ht="50.1" customHeight="1" x14ac:dyDescent="0.2"/>
    <row r="171" ht="186" customHeight="1" x14ac:dyDescent="0.2"/>
    <row r="172" ht="67.5" customHeight="1" x14ac:dyDescent="0.2"/>
    <row r="173" ht="33" customHeight="1" x14ac:dyDescent="0.2"/>
    <row r="174" ht="52.5" customHeight="1" x14ac:dyDescent="0.2"/>
    <row r="175" ht="39" customHeight="1" x14ac:dyDescent="0.2"/>
    <row r="176" ht="46.5" customHeight="1" x14ac:dyDescent="0.2"/>
    <row r="177" ht="50.25" customHeight="1" x14ac:dyDescent="0.2"/>
    <row r="178" ht="53.25" customHeight="1" x14ac:dyDescent="0.2"/>
    <row r="179" ht="39" customHeight="1" x14ac:dyDescent="0.2"/>
    <row r="180" ht="50.25" customHeight="1" x14ac:dyDescent="0.2"/>
    <row r="181" ht="45" customHeight="1" x14ac:dyDescent="0.2"/>
    <row r="182" ht="60.75" customHeight="1" x14ac:dyDescent="0.2"/>
    <row r="183" ht="66" customHeight="1" x14ac:dyDescent="0.2"/>
    <row r="184" ht="54" customHeight="1" x14ac:dyDescent="0.2"/>
    <row r="185" ht="50.1" customHeight="1" x14ac:dyDescent="0.2"/>
    <row r="186" ht="50.1" customHeight="1" x14ac:dyDescent="0.2"/>
    <row r="187" ht="50.1" customHeight="1" x14ac:dyDescent="0.2"/>
    <row r="188" ht="50.1" customHeight="1" x14ac:dyDescent="0.2"/>
    <row r="189" ht="50.1" customHeight="1" x14ac:dyDescent="0.2"/>
    <row r="190" ht="50.1" customHeight="1" x14ac:dyDescent="0.2"/>
    <row r="191" ht="50.1" customHeight="1" x14ac:dyDescent="0.2"/>
    <row r="192" ht="50.1" customHeight="1" x14ac:dyDescent="0.2"/>
    <row r="193" ht="49.5" customHeight="1" x14ac:dyDescent="0.2"/>
    <row r="194" ht="50.1" customHeight="1" x14ac:dyDescent="0.2"/>
    <row r="195" ht="50.1" customHeight="1" x14ac:dyDescent="0.2"/>
    <row r="196" ht="50.1" customHeight="1" x14ac:dyDescent="0.2"/>
    <row r="197" ht="102.75" customHeight="1" x14ac:dyDescent="0.2"/>
    <row r="198" ht="82.5" customHeight="1" x14ac:dyDescent="0.2"/>
    <row r="199" ht="74.25" customHeight="1" x14ac:dyDescent="0.2"/>
    <row r="200" ht="50.1" customHeight="1" x14ac:dyDescent="0.2"/>
    <row r="201" ht="75.75" customHeight="1" x14ac:dyDescent="0.2"/>
    <row r="202" ht="50.1" customHeight="1" x14ac:dyDescent="0.2"/>
    <row r="203" ht="50.1" customHeight="1" x14ac:dyDescent="0.2"/>
    <row r="204" ht="50.1" customHeight="1" x14ac:dyDescent="0.2"/>
    <row r="205" ht="50.1" customHeight="1" x14ac:dyDescent="0.2"/>
    <row r="206" ht="50.1" customHeight="1" x14ac:dyDescent="0.2"/>
    <row r="207" ht="50.1" customHeight="1" x14ac:dyDescent="0.2"/>
    <row r="208" ht="50.1" customHeight="1" x14ac:dyDescent="0.2"/>
    <row r="209" ht="96.75" customHeight="1" x14ac:dyDescent="0.2"/>
    <row r="210" ht="65.25" customHeight="1" x14ac:dyDescent="0.2"/>
    <row r="211" ht="50.1" customHeight="1" x14ac:dyDescent="0.2"/>
    <row r="212" ht="50.1" customHeight="1" x14ac:dyDescent="0.2"/>
    <row r="213" ht="169.5" customHeight="1" x14ac:dyDescent="0.2"/>
    <row r="214" ht="60" customHeight="1" x14ac:dyDescent="0.2"/>
    <row r="215" ht="30.75" customHeight="1" x14ac:dyDescent="0.2"/>
    <row r="216" ht="73.5" customHeight="1" x14ac:dyDescent="0.2"/>
    <row r="217" ht="51.75" customHeight="1" x14ac:dyDescent="0.2"/>
    <row r="218" ht="54" customHeight="1" x14ac:dyDescent="0.2"/>
    <row r="219" ht="75.75" customHeight="1" x14ac:dyDescent="0.2"/>
    <row r="220" ht="51.75" customHeight="1" x14ac:dyDescent="0.2"/>
    <row r="221" ht="51" customHeight="1" x14ac:dyDescent="0.2"/>
    <row r="222" ht="51.75" customHeight="1" x14ac:dyDescent="0.2"/>
    <row r="223" ht="50.1" customHeight="1" x14ac:dyDescent="0.2"/>
    <row r="224" ht="50.1" customHeight="1" x14ac:dyDescent="0.2"/>
    <row r="225" ht="89.25" customHeight="1" x14ac:dyDescent="0.2"/>
    <row r="226" ht="65.25" customHeight="1" x14ac:dyDescent="0.2"/>
    <row r="227" ht="50.1" customHeight="1" x14ac:dyDescent="0.2"/>
    <row r="228" ht="54" customHeight="1" x14ac:dyDescent="0.2"/>
    <row r="229" ht="50.1" customHeight="1" x14ac:dyDescent="0.2"/>
    <row r="230" ht="50.1" customHeight="1" x14ac:dyDescent="0.2"/>
    <row r="231" ht="50.1" customHeight="1" x14ac:dyDescent="0.2"/>
    <row r="232" ht="50.1" customHeight="1" x14ac:dyDescent="0.2"/>
    <row r="233" ht="50.1" customHeight="1" x14ac:dyDescent="0.2"/>
    <row r="234" ht="50.1" customHeight="1" x14ac:dyDescent="0.2"/>
    <row r="235" ht="70.5" customHeight="1" x14ac:dyDescent="0.2"/>
    <row r="236" ht="71.25" customHeight="1" x14ac:dyDescent="0.2"/>
    <row r="237" ht="50.1" customHeight="1" x14ac:dyDescent="0.2"/>
    <row r="238" ht="50.1" customHeight="1" x14ac:dyDescent="0.2"/>
    <row r="239" ht="50.1" customHeight="1" x14ac:dyDescent="0.2"/>
    <row r="240" ht="50.1" customHeight="1" x14ac:dyDescent="0.2"/>
    <row r="241" ht="50.1" customHeight="1" x14ac:dyDescent="0.2"/>
    <row r="242" ht="50.1" customHeight="1" x14ac:dyDescent="0.2"/>
    <row r="243" ht="50.1" customHeight="1" x14ac:dyDescent="0.2"/>
    <row r="244" ht="50.1" customHeight="1" x14ac:dyDescent="0.2"/>
    <row r="245" ht="50.1" customHeight="1" x14ac:dyDescent="0.2"/>
    <row r="246" ht="50.1" customHeight="1" x14ac:dyDescent="0.2"/>
    <row r="247" ht="50.1" customHeight="1" x14ac:dyDescent="0.2"/>
    <row r="248" ht="50.1" customHeight="1" x14ac:dyDescent="0.2"/>
    <row r="249" ht="50.1" customHeight="1" x14ac:dyDescent="0.2"/>
    <row r="250" ht="50.1" customHeight="1" x14ac:dyDescent="0.2"/>
    <row r="251" ht="50.1" customHeight="1" x14ac:dyDescent="0.2"/>
    <row r="252" ht="49.5" customHeight="1" x14ac:dyDescent="0.2"/>
    <row r="253" ht="49.5" customHeight="1" x14ac:dyDescent="0.2"/>
    <row r="254" ht="49.5" customHeight="1" x14ac:dyDescent="0.2"/>
    <row r="255" ht="74.25" customHeight="1" x14ac:dyDescent="0.2"/>
    <row r="256" ht="52.5" customHeight="1" x14ac:dyDescent="0.2"/>
    <row r="257" ht="49.5" customHeight="1" x14ac:dyDescent="0.2"/>
    <row r="258" ht="74.25" customHeight="1" x14ac:dyDescent="0.2"/>
    <row r="259" ht="49.5" customHeight="1" x14ac:dyDescent="0.2"/>
    <row r="260" ht="49.5" customHeight="1" x14ac:dyDescent="0.2"/>
    <row r="261" ht="49.5" customHeight="1" x14ac:dyDescent="0.2"/>
    <row r="262" ht="49.5" customHeight="1" x14ac:dyDescent="0.2"/>
    <row r="263" ht="49.5" customHeight="1" x14ac:dyDescent="0.2"/>
    <row r="264" ht="75.75" customHeight="1" x14ac:dyDescent="0.2"/>
    <row r="265" ht="49.5" customHeight="1" x14ac:dyDescent="0.2"/>
    <row r="266" ht="49.5" customHeight="1" x14ac:dyDescent="0.2"/>
    <row r="267" ht="49.5" customHeight="1" x14ac:dyDescent="0.2"/>
    <row r="268" ht="49.5" customHeight="1" x14ac:dyDescent="0.2"/>
    <row r="269" ht="49.5" customHeight="1" x14ac:dyDescent="0.2"/>
    <row r="270" ht="49.5" customHeight="1" x14ac:dyDescent="0.2"/>
    <row r="271" ht="49.5" customHeight="1" x14ac:dyDescent="0.2"/>
    <row r="272" ht="49.5" customHeight="1" x14ac:dyDescent="0.2"/>
    <row r="273" ht="49.5" customHeight="1" x14ac:dyDescent="0.2"/>
    <row r="274" ht="49.5" customHeight="1" x14ac:dyDescent="0.2"/>
    <row r="275" ht="78" customHeight="1" x14ac:dyDescent="0.2"/>
    <row r="276" ht="49.5" customHeight="1" x14ac:dyDescent="0.2"/>
    <row r="277" ht="37.5" customHeight="1" x14ac:dyDescent="0.2"/>
    <row r="278" ht="83.25" customHeight="1" x14ac:dyDescent="0.2"/>
    <row r="279" ht="101.25" customHeight="1" x14ac:dyDescent="0.2"/>
    <row r="280" ht="68.25" customHeight="1" x14ac:dyDescent="0.2"/>
    <row r="281" ht="58.5" customHeight="1" x14ac:dyDescent="0.2"/>
    <row r="282" ht="50.25" customHeight="1" x14ac:dyDescent="0.2"/>
    <row r="283" ht="64.5" customHeight="1" x14ac:dyDescent="0.2"/>
    <row r="284" ht="55.5" customHeight="1" x14ac:dyDescent="0.2"/>
    <row r="285" ht="49.5" customHeight="1" x14ac:dyDescent="0.2"/>
    <row r="286" ht="49.5" customHeight="1" x14ac:dyDescent="0.2"/>
    <row r="287" ht="49.5" customHeight="1" x14ac:dyDescent="0.2"/>
    <row r="288" ht="49.5" customHeight="1" x14ac:dyDescent="0.2"/>
    <row r="289" ht="49.5" customHeight="1" x14ac:dyDescent="0.2"/>
    <row r="290" ht="49.5" customHeight="1" x14ac:dyDescent="0.2"/>
    <row r="291" ht="49.5" customHeight="1" x14ac:dyDescent="0.2"/>
    <row r="292" ht="49.5" customHeight="1" x14ac:dyDescent="0.2"/>
    <row r="293" ht="49.5" customHeight="1" x14ac:dyDescent="0.2"/>
    <row r="294" ht="49.5" customHeight="1" x14ac:dyDescent="0.2"/>
    <row r="295" ht="49.5" customHeight="1" x14ac:dyDescent="0.2"/>
    <row r="296" ht="105" customHeight="1" x14ac:dyDescent="0.2"/>
    <row r="297" ht="87" customHeight="1" x14ac:dyDescent="0.2"/>
    <row r="298" ht="115.5" customHeight="1" x14ac:dyDescent="0.2"/>
    <row r="299" ht="72" customHeight="1" x14ac:dyDescent="0.2"/>
    <row r="300" ht="75.75" customHeight="1" x14ac:dyDescent="0.2"/>
    <row r="301" ht="71.25" customHeight="1" x14ac:dyDescent="0.2"/>
    <row r="302" ht="37.5" customHeight="1" x14ac:dyDescent="0.2"/>
    <row r="303" ht="37.5" customHeight="1" x14ac:dyDescent="0.2"/>
    <row r="304" ht="51" customHeight="1" x14ac:dyDescent="0.2"/>
    <row r="305" ht="72" customHeight="1" x14ac:dyDescent="0.2"/>
    <row r="306" ht="50.1" customHeight="1" x14ac:dyDescent="0.2"/>
    <row r="307" ht="50.1" customHeight="1" x14ac:dyDescent="0.2"/>
    <row r="308" ht="50.1" customHeight="1" x14ac:dyDescent="0.2"/>
    <row r="309" ht="50.1" customHeight="1" x14ac:dyDescent="0.2"/>
    <row r="310" ht="50.1" customHeight="1" x14ac:dyDescent="0.2"/>
    <row r="311" ht="50.1" customHeight="1" x14ac:dyDescent="0.2"/>
    <row r="312" ht="50.1" customHeight="1" x14ac:dyDescent="0.2"/>
    <row r="313" ht="49.5" customHeight="1" x14ac:dyDescent="0.2"/>
    <row r="314" ht="49.5" customHeight="1" x14ac:dyDescent="0.2"/>
    <row r="315" ht="49.5" customHeight="1" x14ac:dyDescent="0.2"/>
    <row r="316" ht="80.25" customHeight="1" x14ac:dyDescent="0.2"/>
    <row r="317" ht="70.5" customHeight="1" x14ac:dyDescent="0.2"/>
    <row r="318" ht="72" customHeight="1" x14ac:dyDescent="0.2"/>
    <row r="319" ht="64.5" customHeight="1" x14ac:dyDescent="0.2"/>
    <row r="320" ht="58.5" customHeight="1" x14ac:dyDescent="0.2"/>
    <row r="321" ht="49.5" customHeight="1" x14ac:dyDescent="0.2"/>
    <row r="322" ht="49.5" customHeight="1" x14ac:dyDescent="0.2"/>
    <row r="323" ht="49.5" customHeight="1" x14ac:dyDescent="0.2"/>
    <row r="324" ht="49.5" customHeight="1" x14ac:dyDescent="0.2"/>
    <row r="325" ht="49.5" customHeight="1" x14ac:dyDescent="0.2"/>
    <row r="326" ht="49.5" customHeight="1" x14ac:dyDescent="0.2"/>
    <row r="327" ht="49.5" customHeight="1" x14ac:dyDescent="0.2"/>
    <row r="328" ht="94.5" customHeight="1" x14ac:dyDescent="0.2"/>
    <row r="329" ht="60.75" customHeight="1" x14ac:dyDescent="0.2"/>
    <row r="330" ht="53.25" customHeight="1" x14ac:dyDescent="0.2"/>
    <row r="331" ht="48.75" customHeight="1" x14ac:dyDescent="0.2"/>
    <row r="332" ht="75" customHeight="1" x14ac:dyDescent="0.2"/>
    <row r="333" ht="49.5" customHeight="1" x14ac:dyDescent="0.2"/>
    <row r="334" ht="49.5" customHeight="1" x14ac:dyDescent="0.2"/>
    <row r="335" ht="85.5" customHeight="1" x14ac:dyDescent="0.2"/>
    <row r="336" ht="82.5" customHeight="1" x14ac:dyDescent="0.2"/>
    <row r="337" ht="68.25" customHeight="1" x14ac:dyDescent="0.2"/>
    <row r="338" ht="49.5" customHeight="1" x14ac:dyDescent="0.2"/>
    <row r="339" ht="49.5" customHeight="1" x14ac:dyDescent="0.2"/>
    <row r="340" ht="50.1" customHeight="1" x14ac:dyDescent="0.2"/>
    <row r="341" ht="150.75" customHeight="1" x14ac:dyDescent="0.2"/>
    <row r="342" ht="105.75" customHeight="1" x14ac:dyDescent="0.2"/>
    <row r="343" ht="57" customHeight="1" x14ac:dyDescent="0.2"/>
    <row r="344" ht="50.1" customHeight="1" x14ac:dyDescent="0.2"/>
    <row r="345" ht="150.75" customHeight="1" x14ac:dyDescent="0.2"/>
    <row r="346" ht="57" customHeight="1" x14ac:dyDescent="0.2"/>
    <row r="347" ht="33" customHeight="1" x14ac:dyDescent="0.2"/>
    <row r="348" ht="31.5" customHeight="1" x14ac:dyDescent="0.2"/>
    <row r="349" ht="52.5" customHeight="1" x14ac:dyDescent="0.2"/>
    <row r="350" ht="51.75" customHeight="1" x14ac:dyDescent="0.2"/>
    <row r="351" ht="82.5" customHeight="1" x14ac:dyDescent="0.2"/>
    <row r="352" ht="70.5" customHeight="1" x14ac:dyDescent="0.2"/>
    <row r="353" ht="75.75" customHeight="1" x14ac:dyDescent="0.2"/>
    <row r="354" ht="50.25" customHeight="1" x14ac:dyDescent="0.2"/>
    <row r="355" ht="108.75" customHeight="1" x14ac:dyDescent="0.2"/>
    <row r="356" ht="64.5" customHeight="1" x14ac:dyDescent="0.2"/>
    <row r="357" ht="63.75" customHeight="1" x14ac:dyDescent="0.2"/>
    <row r="358" ht="69" customHeight="1" x14ac:dyDescent="0.2"/>
    <row r="359" ht="54.75" customHeight="1" x14ac:dyDescent="0.2"/>
    <row r="360" ht="37.5" customHeight="1" x14ac:dyDescent="0.2"/>
    <row r="361" ht="82.5" customHeight="1" x14ac:dyDescent="0.2"/>
    <row r="362" ht="52.5" customHeight="1" x14ac:dyDescent="0.2"/>
    <row r="363" ht="113.25" customHeight="1" x14ac:dyDescent="0.2"/>
    <row r="364" ht="85.5" customHeight="1" x14ac:dyDescent="0.2"/>
    <row r="365" ht="87.75" customHeight="1" x14ac:dyDescent="0.2"/>
    <row r="366" ht="63" customHeight="1" x14ac:dyDescent="0.2"/>
    <row r="367" ht="47.25" customHeight="1" x14ac:dyDescent="0.2"/>
    <row r="368" ht="33" customHeight="1" x14ac:dyDescent="0.2"/>
    <row r="369" ht="54" customHeight="1" x14ac:dyDescent="0.2"/>
    <row r="370" ht="58.5" customHeight="1" x14ac:dyDescent="0.2"/>
    <row r="371" ht="55.5" customHeight="1" x14ac:dyDescent="0.2"/>
    <row r="372" ht="51" customHeight="1" x14ac:dyDescent="0.2"/>
    <row r="373" ht="36.75" customHeight="1" x14ac:dyDescent="0.2"/>
    <row r="374" ht="57" customHeight="1" x14ac:dyDescent="0.2"/>
    <row r="375" ht="73.5" customHeight="1" x14ac:dyDescent="0.2"/>
    <row r="376" ht="78" customHeight="1" x14ac:dyDescent="0.2"/>
    <row r="377" ht="117.75" customHeight="1" x14ac:dyDescent="0.2"/>
    <row r="378" ht="96.75" customHeight="1" x14ac:dyDescent="0.2"/>
    <row r="379" ht="52.5" customHeight="1" x14ac:dyDescent="0.2"/>
    <row r="380" ht="69.75" customHeight="1" x14ac:dyDescent="0.2"/>
    <row r="381" ht="69" customHeight="1" x14ac:dyDescent="0.2"/>
    <row r="382" ht="74.25" customHeight="1" x14ac:dyDescent="0.2"/>
    <row r="383" ht="75.75" customHeight="1" x14ac:dyDescent="0.2"/>
    <row r="384" ht="67.5" customHeight="1" x14ac:dyDescent="0.2"/>
    <row r="385" ht="64.5" customHeight="1" x14ac:dyDescent="0.2"/>
    <row r="386" ht="49.5" customHeight="1" x14ac:dyDescent="0.2"/>
    <row r="387" ht="53.25" customHeight="1" x14ac:dyDescent="0.2"/>
    <row r="388" ht="112.5" customHeight="1" x14ac:dyDescent="0.2"/>
    <row r="389" ht="102.75" customHeight="1" x14ac:dyDescent="0.2"/>
    <row r="390" ht="79.5" customHeight="1" x14ac:dyDescent="0.2"/>
    <row r="391" ht="63" customHeight="1" x14ac:dyDescent="0.2"/>
    <row r="392" ht="64.5" customHeight="1" x14ac:dyDescent="0.2"/>
    <row r="393" ht="94.5" customHeight="1" x14ac:dyDescent="0.2"/>
    <row r="394" ht="70.5" customHeight="1" x14ac:dyDescent="0.2"/>
    <row r="395" ht="49.5" customHeight="1" x14ac:dyDescent="0.2"/>
    <row r="396" ht="79.5" customHeight="1" x14ac:dyDescent="0.2"/>
    <row r="397" ht="80.25" customHeight="1" x14ac:dyDescent="0.2"/>
    <row r="398" ht="101.25" customHeight="1" x14ac:dyDescent="0.2"/>
    <row r="399" ht="93" customHeight="1" x14ac:dyDescent="0.2"/>
    <row r="400" ht="49.5" customHeight="1" x14ac:dyDescent="0.2"/>
    <row r="401" spans="1:22" ht="81.75" customHeight="1" x14ac:dyDescent="0.2"/>
    <row r="402" spans="1:22" ht="78" customHeight="1" x14ac:dyDescent="0.2"/>
    <row r="403" spans="1:22" ht="84" customHeight="1" x14ac:dyDescent="0.2"/>
    <row r="404" spans="1:22" ht="82.5" customHeight="1" x14ac:dyDescent="0.2"/>
    <row r="405" spans="1:22" ht="49.5" customHeight="1" x14ac:dyDescent="0.2"/>
    <row r="406" spans="1:22" ht="70.5" customHeight="1" x14ac:dyDescent="0.2"/>
    <row r="407" spans="1:22" ht="91.5" customHeight="1" x14ac:dyDescent="0.2"/>
    <row r="408" spans="1:22" ht="93" customHeight="1" x14ac:dyDescent="0.2"/>
    <row r="409" spans="1:22" ht="210" customHeight="1" x14ac:dyDescent="0.2"/>
    <row r="410" spans="1:22" ht="69.75" customHeight="1" x14ac:dyDescent="0.2"/>
    <row r="411" spans="1:22" ht="59.25" customHeight="1" x14ac:dyDescent="0.2"/>
    <row r="412" spans="1:22" s="30" customFormat="1" ht="49.5" customHeight="1" x14ac:dyDescent="0.35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s="30" customFormat="1" ht="25.5" x14ac:dyDescent="0.35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s="30" customFormat="1" ht="25.5" x14ac:dyDescent="0.35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7" spans="1:22" ht="28.5" customHeight="1" x14ac:dyDescent="0.2"/>
    <row r="418" spans="1:22" ht="24" customHeight="1" x14ac:dyDescent="0.2"/>
    <row r="419" spans="1:22" ht="24" customHeight="1" x14ac:dyDescent="0.2"/>
    <row r="421" spans="1:22" ht="53.25" customHeight="1" x14ac:dyDescent="0.2"/>
    <row r="422" spans="1:22" ht="57.75" customHeight="1" x14ac:dyDescent="0.2"/>
    <row r="423" spans="1:22" ht="39.75" customHeight="1" x14ac:dyDescent="0.2"/>
    <row r="425" spans="1:22" s="31" customFormat="1" ht="30" x14ac:dyDescent="0.4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s="31" customFormat="1" ht="30" x14ac:dyDescent="0.4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s="31" customFormat="1" ht="30" x14ac:dyDescent="0.4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s="31" customFormat="1" ht="30" x14ac:dyDescent="0.4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</sheetData>
  <mergeCells count="119">
    <mergeCell ref="Z1:AB1"/>
    <mergeCell ref="A2:C2"/>
    <mergeCell ref="Z2:AB2"/>
    <mergeCell ref="B3:C3"/>
    <mergeCell ref="A4:P4"/>
    <mergeCell ref="Q4:R4"/>
    <mergeCell ref="B5:C5"/>
    <mergeCell ref="A6:B6"/>
    <mergeCell ref="A7:S7"/>
    <mergeCell ref="A8:A14"/>
    <mergeCell ref="B8:C14"/>
    <mergeCell ref="D8:D14"/>
    <mergeCell ref="E8:F12"/>
    <mergeCell ref="G8:Y8"/>
    <mergeCell ref="P10:P14"/>
    <mergeCell ref="Q10:Q14"/>
    <mergeCell ref="Y10:Y14"/>
    <mergeCell ref="I12:I14"/>
    <mergeCell ref="J12:M12"/>
    <mergeCell ref="R12:R14"/>
    <mergeCell ref="S12:V12"/>
    <mergeCell ref="E13:E14"/>
    <mergeCell ref="F13:F14"/>
    <mergeCell ref="Z8:Z14"/>
    <mergeCell ref="AA8:AA14"/>
    <mergeCell ref="AB8:AB14"/>
    <mergeCell ref="G9:G14"/>
    <mergeCell ref="H9:P9"/>
    <mergeCell ref="Q9:Y9"/>
    <mergeCell ref="H10:H14"/>
    <mergeCell ref="I10:M11"/>
    <mergeCell ref="N10:N14"/>
    <mergeCell ref="O10:O14"/>
    <mergeCell ref="J13:J14"/>
    <mergeCell ref="K13:M13"/>
    <mergeCell ref="S13:S14"/>
    <mergeCell ref="T13:V13"/>
    <mergeCell ref="R10:V11"/>
    <mergeCell ref="W10:W14"/>
    <mergeCell ref="X10:X14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40:C40"/>
    <mergeCell ref="B41:C41"/>
    <mergeCell ref="B42:C42"/>
    <mergeCell ref="B43:C43"/>
    <mergeCell ref="B44:C44"/>
    <mergeCell ref="B45:C45"/>
    <mergeCell ref="A97:C97"/>
    <mergeCell ref="A16:A32"/>
    <mergeCell ref="A33:A49"/>
    <mergeCell ref="B33:C33"/>
    <mergeCell ref="B34:C34"/>
    <mergeCell ref="B35:C35"/>
    <mergeCell ref="B36:C36"/>
    <mergeCell ref="B37:C37"/>
    <mergeCell ref="B38:C38"/>
    <mergeCell ref="B39:C39"/>
    <mergeCell ref="B27:C27"/>
    <mergeCell ref="B28:C28"/>
    <mergeCell ref="B29:C29"/>
    <mergeCell ref="B30:C30"/>
    <mergeCell ref="B31:C31"/>
    <mergeCell ref="B32:C32"/>
    <mergeCell ref="B21:C21"/>
    <mergeCell ref="B22:C22"/>
    <mergeCell ref="B46:C46"/>
    <mergeCell ref="B47:C47"/>
    <mergeCell ref="B48:C48"/>
    <mergeCell ref="B49:C49"/>
    <mergeCell ref="A50:A66"/>
    <mergeCell ref="B50:C50"/>
    <mergeCell ref="B51:C51"/>
    <mergeCell ref="B52:C52"/>
    <mergeCell ref="B53:C53"/>
    <mergeCell ref="B54:C54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A87:C87"/>
    <mergeCell ref="A88:C88"/>
    <mergeCell ref="A89:C89"/>
    <mergeCell ref="A90:C90"/>
    <mergeCell ref="A91:C91"/>
    <mergeCell ref="B82:C82"/>
    <mergeCell ref="B83:C83"/>
    <mergeCell ref="B76:C76"/>
    <mergeCell ref="B77:C77"/>
    <mergeCell ref="B78:C78"/>
    <mergeCell ref="B79:C79"/>
    <mergeCell ref="B80:C80"/>
    <mergeCell ref="B81:C81"/>
    <mergeCell ref="A67:A83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</mergeCells>
  <printOptions horizontalCentered="1"/>
  <pageMargins left="0.39370078740157483" right="0" top="0.78740157480314965" bottom="0" header="0" footer="0"/>
  <pageSetup paperSize="9" scale="23" orientation="landscape" useFirstPageNumber="1" r:id="rId1"/>
  <headerFooter alignWithMargins="0">
    <oddHeader>&amp;C&amp;24- &amp;P -</oddHeader>
  </headerFooter>
  <rowBreaks count="2" manualBreakCount="2">
    <brk id="32" max="27" man="1"/>
    <brk id="66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6"/>
  <sheetViews>
    <sheetView tabSelected="1" zoomScale="45" zoomScaleNormal="45" zoomScaleSheetLayoutView="45" workbookViewId="0">
      <pane ySplit="15" topLeftCell="A16" activePane="bottomLeft" state="frozen"/>
      <selection activeCell="D16" sqref="D16"/>
      <selection pane="bottomLeft" activeCell="Q5" sqref="Q5"/>
    </sheetView>
  </sheetViews>
  <sheetFormatPr defaultRowHeight="12.75" x14ac:dyDescent="0.2"/>
  <cols>
    <col min="1" max="1" width="13.7109375" style="1" customWidth="1"/>
    <col min="2" max="2" width="13.140625" style="1" customWidth="1"/>
    <col min="3" max="3" width="53.42578125" style="1" customWidth="1"/>
    <col min="4" max="4" width="22.85546875" style="2" customWidth="1"/>
    <col min="5" max="8" width="17.7109375" style="1" customWidth="1"/>
    <col min="9" max="10" width="21.140625" style="1" customWidth="1"/>
    <col min="11" max="11" width="19.7109375" style="1" customWidth="1"/>
    <col min="12" max="12" width="26.42578125" style="1" customWidth="1"/>
    <col min="13" max="13" width="25.7109375" style="1" customWidth="1"/>
    <col min="14" max="14" width="19.140625" style="1" customWidth="1"/>
    <col min="15" max="15" width="19.42578125" style="1" customWidth="1"/>
    <col min="16" max="17" width="17.140625" style="1" customWidth="1"/>
    <col min="18" max="19" width="20.7109375" style="1" customWidth="1"/>
    <col min="20" max="20" width="19.7109375" style="1" customWidth="1"/>
    <col min="21" max="21" width="26.28515625" style="1" customWidth="1"/>
    <col min="22" max="22" width="26.42578125" style="1" customWidth="1"/>
    <col min="23" max="24" width="18.7109375" style="1" customWidth="1"/>
    <col min="25" max="25" width="16.7109375" style="1" customWidth="1"/>
    <col min="26" max="26" width="19.5703125" style="1" customWidth="1"/>
    <col min="27" max="27" width="18.28515625" style="1" customWidth="1"/>
    <col min="28" max="28" width="20.7109375" style="1" customWidth="1"/>
    <col min="29" max="16384" width="9.140625" style="1"/>
  </cols>
  <sheetData>
    <row r="1" spans="1:28" ht="94.5" customHeight="1" x14ac:dyDescent="0.3">
      <c r="Z1" s="90" t="s">
        <v>0</v>
      </c>
      <c r="AA1" s="90"/>
      <c r="AB1" s="90"/>
    </row>
    <row r="2" spans="1:28" ht="48" customHeight="1" x14ac:dyDescent="0.2">
      <c r="A2" s="91" t="s">
        <v>1</v>
      </c>
      <c r="B2" s="91"/>
      <c r="C2" s="91"/>
      <c r="D2" s="3"/>
      <c r="E2" s="4"/>
      <c r="F2" s="4"/>
      <c r="G2" s="4"/>
      <c r="H2" s="4"/>
      <c r="I2" s="5"/>
      <c r="J2" s="5"/>
      <c r="K2" s="5"/>
      <c r="L2" s="6"/>
      <c r="M2" s="5"/>
      <c r="N2" s="4"/>
      <c r="O2" s="4"/>
      <c r="P2" s="4"/>
      <c r="Q2" s="4"/>
      <c r="R2" s="4"/>
      <c r="S2" s="7"/>
      <c r="V2" s="4"/>
      <c r="Z2" s="92" t="s">
        <v>2</v>
      </c>
      <c r="AA2" s="92"/>
      <c r="AB2" s="92"/>
    </row>
    <row r="3" spans="1:28" ht="48" customHeight="1" x14ac:dyDescent="0.2">
      <c r="A3" s="8" t="s">
        <v>55</v>
      </c>
      <c r="B3" s="93" t="s">
        <v>56</v>
      </c>
      <c r="C3" s="93"/>
      <c r="D3" s="3"/>
      <c r="E3" s="4"/>
      <c r="F3" s="4"/>
      <c r="G3" s="4"/>
      <c r="H3" s="4"/>
      <c r="I3" s="5"/>
      <c r="J3" s="5"/>
      <c r="K3" s="5"/>
      <c r="L3" s="5"/>
      <c r="M3" s="5"/>
      <c r="N3" s="4"/>
      <c r="O3" s="4"/>
      <c r="P3" s="7"/>
      <c r="Q3" s="4"/>
      <c r="R3" s="4"/>
      <c r="S3" s="4"/>
    </row>
    <row r="4" spans="1:28" ht="63.75" customHeight="1" x14ac:dyDescent="0.2">
      <c r="A4" s="94" t="s">
        <v>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5" t="s">
        <v>66</v>
      </c>
      <c r="R4" s="95"/>
      <c r="S4" s="9"/>
      <c r="T4" s="9"/>
      <c r="U4" s="9"/>
      <c r="V4" s="9"/>
    </row>
    <row r="5" spans="1:28" ht="24.95" customHeight="1" x14ac:dyDescent="0.2">
      <c r="A5" s="4"/>
      <c r="B5" s="96"/>
      <c r="C5" s="96"/>
      <c r="D5" s="3"/>
      <c r="E5" s="4"/>
      <c r="F5" s="4"/>
      <c r="G5" s="4"/>
      <c r="H5" s="10"/>
      <c r="I5" s="10"/>
      <c r="J5" s="10"/>
      <c r="K5" s="10"/>
      <c r="L5" s="10"/>
      <c r="M5" s="10"/>
      <c r="N5" s="10"/>
      <c r="O5" s="10"/>
      <c r="P5" s="4"/>
      <c r="Q5" s="4"/>
      <c r="R5" s="4"/>
      <c r="S5" s="4"/>
    </row>
    <row r="6" spans="1:28" ht="30" customHeight="1" x14ac:dyDescent="0.2">
      <c r="A6" s="97" t="s">
        <v>5</v>
      </c>
      <c r="B6" s="97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8" ht="30.75" customHeight="1" thickBot="1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</row>
    <row r="8" spans="1:28" s="11" customFormat="1" ht="53.25" customHeight="1" thickBot="1" x14ac:dyDescent="0.25">
      <c r="A8" s="83" t="s">
        <v>7</v>
      </c>
      <c r="B8" s="84" t="s">
        <v>8</v>
      </c>
      <c r="C8" s="84"/>
      <c r="D8" s="85" t="s">
        <v>9</v>
      </c>
      <c r="E8" s="86" t="s">
        <v>10</v>
      </c>
      <c r="F8" s="87"/>
      <c r="G8" s="80" t="s">
        <v>11</v>
      </c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76" t="s">
        <v>12</v>
      </c>
      <c r="AA8" s="76" t="s">
        <v>13</v>
      </c>
      <c r="AB8" s="79" t="s">
        <v>14</v>
      </c>
    </row>
    <row r="9" spans="1:28" s="11" customFormat="1" ht="39.950000000000003" customHeight="1" thickBot="1" x14ac:dyDescent="0.25">
      <c r="A9" s="83"/>
      <c r="B9" s="84"/>
      <c r="C9" s="84"/>
      <c r="D9" s="85"/>
      <c r="E9" s="88"/>
      <c r="F9" s="89"/>
      <c r="G9" s="80" t="s">
        <v>15</v>
      </c>
      <c r="H9" s="79" t="s">
        <v>16</v>
      </c>
      <c r="I9" s="79"/>
      <c r="J9" s="79"/>
      <c r="K9" s="79"/>
      <c r="L9" s="79"/>
      <c r="M9" s="81"/>
      <c r="N9" s="81"/>
      <c r="O9" s="81"/>
      <c r="P9" s="81"/>
      <c r="Q9" s="80" t="s">
        <v>17</v>
      </c>
      <c r="R9" s="80"/>
      <c r="S9" s="80"/>
      <c r="T9" s="80"/>
      <c r="U9" s="80"/>
      <c r="V9" s="80"/>
      <c r="W9" s="80"/>
      <c r="X9" s="80"/>
      <c r="Y9" s="80"/>
      <c r="Z9" s="77"/>
      <c r="AA9" s="77"/>
      <c r="AB9" s="79"/>
    </row>
    <row r="10" spans="1:28" s="11" customFormat="1" ht="39.950000000000003" customHeight="1" thickBot="1" x14ac:dyDescent="0.25">
      <c r="A10" s="83"/>
      <c r="B10" s="84"/>
      <c r="C10" s="84"/>
      <c r="D10" s="85"/>
      <c r="E10" s="88"/>
      <c r="F10" s="89"/>
      <c r="G10" s="80"/>
      <c r="H10" s="79" t="s">
        <v>18</v>
      </c>
      <c r="I10" s="80" t="s">
        <v>19</v>
      </c>
      <c r="J10" s="80"/>
      <c r="K10" s="80"/>
      <c r="L10" s="80"/>
      <c r="M10" s="80"/>
      <c r="N10" s="80" t="s">
        <v>20</v>
      </c>
      <c r="O10" s="80" t="s">
        <v>21</v>
      </c>
      <c r="P10" s="80" t="s">
        <v>22</v>
      </c>
      <c r="Q10" s="79" t="s">
        <v>23</v>
      </c>
      <c r="R10" s="82" t="s">
        <v>19</v>
      </c>
      <c r="S10" s="82"/>
      <c r="T10" s="82"/>
      <c r="U10" s="82"/>
      <c r="V10" s="82"/>
      <c r="W10" s="82" t="s">
        <v>20</v>
      </c>
      <c r="X10" s="82" t="s">
        <v>21</v>
      </c>
      <c r="Y10" s="80" t="s">
        <v>22</v>
      </c>
      <c r="Z10" s="77"/>
      <c r="AA10" s="77"/>
      <c r="AB10" s="79"/>
    </row>
    <row r="11" spans="1:28" s="11" customFormat="1" ht="32.25" customHeight="1" thickBot="1" x14ac:dyDescent="0.25">
      <c r="A11" s="83"/>
      <c r="B11" s="84"/>
      <c r="C11" s="84"/>
      <c r="D11" s="85"/>
      <c r="E11" s="88"/>
      <c r="F11" s="89"/>
      <c r="G11" s="80"/>
      <c r="H11" s="79"/>
      <c r="I11" s="80"/>
      <c r="J11" s="80"/>
      <c r="K11" s="80"/>
      <c r="L11" s="80"/>
      <c r="M11" s="80"/>
      <c r="N11" s="81"/>
      <c r="O11" s="81"/>
      <c r="P11" s="81"/>
      <c r="Q11" s="79"/>
      <c r="R11" s="82"/>
      <c r="S11" s="82"/>
      <c r="T11" s="82"/>
      <c r="U11" s="82"/>
      <c r="V11" s="82"/>
      <c r="W11" s="82"/>
      <c r="X11" s="82"/>
      <c r="Y11" s="81"/>
      <c r="Z11" s="77"/>
      <c r="AA11" s="77"/>
      <c r="AB11" s="79"/>
    </row>
    <row r="12" spans="1:28" s="11" customFormat="1" ht="62.25" customHeight="1" thickBot="1" x14ac:dyDescent="0.25">
      <c r="A12" s="83"/>
      <c r="B12" s="84"/>
      <c r="C12" s="84"/>
      <c r="D12" s="85"/>
      <c r="E12" s="88"/>
      <c r="F12" s="89"/>
      <c r="G12" s="80"/>
      <c r="H12" s="79"/>
      <c r="I12" s="79" t="s">
        <v>24</v>
      </c>
      <c r="J12" s="79" t="s">
        <v>25</v>
      </c>
      <c r="K12" s="79"/>
      <c r="L12" s="79"/>
      <c r="M12" s="79"/>
      <c r="N12" s="81"/>
      <c r="O12" s="81"/>
      <c r="P12" s="81"/>
      <c r="Q12" s="79"/>
      <c r="R12" s="79" t="s">
        <v>24</v>
      </c>
      <c r="S12" s="79" t="s">
        <v>25</v>
      </c>
      <c r="T12" s="79"/>
      <c r="U12" s="79"/>
      <c r="V12" s="79"/>
      <c r="W12" s="82"/>
      <c r="X12" s="82"/>
      <c r="Y12" s="81"/>
      <c r="Z12" s="77"/>
      <c r="AA12" s="77"/>
      <c r="AB12" s="79"/>
    </row>
    <row r="13" spans="1:28" s="11" customFormat="1" ht="39.75" customHeight="1" thickBot="1" x14ac:dyDescent="0.25">
      <c r="A13" s="83"/>
      <c r="B13" s="84"/>
      <c r="C13" s="84"/>
      <c r="D13" s="85"/>
      <c r="E13" s="76" t="s">
        <v>26</v>
      </c>
      <c r="F13" s="76" t="s">
        <v>27</v>
      </c>
      <c r="G13" s="80"/>
      <c r="H13" s="79"/>
      <c r="I13" s="81"/>
      <c r="J13" s="79" t="s">
        <v>28</v>
      </c>
      <c r="K13" s="79" t="s">
        <v>29</v>
      </c>
      <c r="L13" s="79"/>
      <c r="M13" s="79"/>
      <c r="N13" s="81"/>
      <c r="O13" s="81"/>
      <c r="P13" s="81"/>
      <c r="Q13" s="79"/>
      <c r="R13" s="79"/>
      <c r="S13" s="79" t="s">
        <v>30</v>
      </c>
      <c r="T13" s="79" t="s">
        <v>29</v>
      </c>
      <c r="U13" s="79"/>
      <c r="V13" s="79"/>
      <c r="W13" s="82"/>
      <c r="X13" s="82"/>
      <c r="Y13" s="81"/>
      <c r="Z13" s="77"/>
      <c r="AA13" s="77"/>
      <c r="AB13" s="79"/>
    </row>
    <row r="14" spans="1:28" s="11" customFormat="1" ht="99.75" customHeight="1" thickBot="1" x14ac:dyDescent="0.25">
      <c r="A14" s="83"/>
      <c r="B14" s="84"/>
      <c r="C14" s="84"/>
      <c r="D14" s="85"/>
      <c r="E14" s="78"/>
      <c r="F14" s="78"/>
      <c r="G14" s="80"/>
      <c r="H14" s="79"/>
      <c r="I14" s="81"/>
      <c r="J14" s="79"/>
      <c r="K14" s="12" t="s">
        <v>31</v>
      </c>
      <c r="L14" s="12" t="s">
        <v>32</v>
      </c>
      <c r="M14" s="13" t="s">
        <v>33</v>
      </c>
      <c r="N14" s="81"/>
      <c r="O14" s="81"/>
      <c r="P14" s="81"/>
      <c r="Q14" s="79"/>
      <c r="R14" s="79"/>
      <c r="S14" s="79"/>
      <c r="T14" s="14" t="s">
        <v>31</v>
      </c>
      <c r="U14" s="14" t="s">
        <v>32</v>
      </c>
      <c r="V14" s="13" t="s">
        <v>33</v>
      </c>
      <c r="W14" s="82"/>
      <c r="X14" s="82"/>
      <c r="Y14" s="81"/>
      <c r="Z14" s="78"/>
      <c r="AA14" s="78"/>
      <c r="AB14" s="79"/>
    </row>
    <row r="15" spans="1:28" s="11" customFormat="1" ht="27.75" customHeight="1" thickBot="1" x14ac:dyDescent="0.25">
      <c r="A15" s="15"/>
      <c r="B15" s="73">
        <v>1</v>
      </c>
      <c r="C15" s="73"/>
      <c r="D15" s="16">
        <v>2</v>
      </c>
      <c r="E15" s="17">
        <v>3</v>
      </c>
      <c r="F15" s="17">
        <v>4</v>
      </c>
      <c r="G15" s="17">
        <v>5</v>
      </c>
      <c r="H15" s="17">
        <v>6</v>
      </c>
      <c r="I15" s="17">
        <v>7</v>
      </c>
      <c r="J15" s="17">
        <v>8</v>
      </c>
      <c r="K15" s="17">
        <v>9</v>
      </c>
      <c r="L15" s="17">
        <v>10</v>
      </c>
      <c r="M15" s="17">
        <v>11</v>
      </c>
      <c r="N15" s="17">
        <v>12</v>
      </c>
      <c r="O15" s="17">
        <v>13</v>
      </c>
      <c r="P15" s="17">
        <v>14</v>
      </c>
      <c r="Q15" s="17">
        <v>15</v>
      </c>
      <c r="R15" s="17">
        <v>16</v>
      </c>
      <c r="S15" s="17">
        <v>17</v>
      </c>
      <c r="T15" s="17">
        <v>18</v>
      </c>
      <c r="U15" s="17">
        <v>19</v>
      </c>
      <c r="V15" s="17">
        <v>20</v>
      </c>
      <c r="W15" s="17">
        <v>21</v>
      </c>
      <c r="X15" s="17">
        <v>22</v>
      </c>
      <c r="Y15" s="17">
        <v>23</v>
      </c>
      <c r="Z15" s="17">
        <v>24</v>
      </c>
      <c r="AA15" s="17">
        <v>25</v>
      </c>
      <c r="AB15" s="17">
        <v>26</v>
      </c>
    </row>
    <row r="16" spans="1:28" s="11" customFormat="1" ht="66" customHeight="1" thickBot="1" x14ac:dyDescent="0.25">
      <c r="A16" s="18">
        <v>1</v>
      </c>
      <c r="B16" s="67" t="s">
        <v>34</v>
      </c>
      <c r="C16" s="67"/>
      <c r="D16" s="19">
        <f t="shared" ref="D16:Z16" si="0">SUM(D17:D32)</f>
        <v>34148</v>
      </c>
      <c r="E16" s="19">
        <f t="shared" si="0"/>
        <v>8881</v>
      </c>
      <c r="F16" s="19">
        <f t="shared" si="0"/>
        <v>2</v>
      </c>
      <c r="G16" s="19">
        <f t="shared" si="0"/>
        <v>10867</v>
      </c>
      <c r="H16" s="19">
        <f t="shared" si="0"/>
        <v>6869</v>
      </c>
      <c r="I16" s="19">
        <f t="shared" si="0"/>
        <v>510</v>
      </c>
      <c r="J16" s="19">
        <f t="shared" si="0"/>
        <v>916</v>
      </c>
      <c r="K16" s="19">
        <f t="shared" si="0"/>
        <v>546</v>
      </c>
      <c r="L16" s="19">
        <f t="shared" si="0"/>
        <v>342</v>
      </c>
      <c r="M16" s="19">
        <f t="shared" si="0"/>
        <v>28</v>
      </c>
      <c r="N16" s="19">
        <f t="shared" si="0"/>
        <v>5243</v>
      </c>
      <c r="O16" s="19">
        <f t="shared" si="0"/>
        <v>7</v>
      </c>
      <c r="P16" s="19">
        <f t="shared" si="0"/>
        <v>193</v>
      </c>
      <c r="Q16" s="19">
        <f t="shared" si="0"/>
        <v>3998</v>
      </c>
      <c r="R16" s="19">
        <f t="shared" si="0"/>
        <v>157</v>
      </c>
      <c r="S16" s="19">
        <f t="shared" si="0"/>
        <v>551</v>
      </c>
      <c r="T16" s="19">
        <f t="shared" si="0"/>
        <v>229</v>
      </c>
      <c r="U16" s="19">
        <f t="shared" si="0"/>
        <v>309</v>
      </c>
      <c r="V16" s="19">
        <f t="shared" si="0"/>
        <v>13</v>
      </c>
      <c r="W16" s="19">
        <f t="shared" si="0"/>
        <v>2376</v>
      </c>
      <c r="X16" s="19">
        <f t="shared" si="0"/>
        <v>37</v>
      </c>
      <c r="Y16" s="19">
        <f t="shared" si="0"/>
        <v>877</v>
      </c>
      <c r="Z16" s="19">
        <f t="shared" si="0"/>
        <v>14</v>
      </c>
      <c r="AA16" s="19">
        <f>SUM(AA17:AA32)</f>
        <v>10881</v>
      </c>
      <c r="AB16" s="19">
        <f>SUM(AB17:AB32)</f>
        <v>32148</v>
      </c>
    </row>
    <row r="17" spans="1:28" s="11" customFormat="1" ht="66" customHeight="1" thickBot="1" x14ac:dyDescent="0.25">
      <c r="A17" s="20">
        <v>2</v>
      </c>
      <c r="B17" s="68" t="s">
        <v>35</v>
      </c>
      <c r="C17" s="68"/>
      <c r="D17" s="21">
        <f>IO!D17+IF!D17+IG!D17</f>
        <v>761</v>
      </c>
      <c r="E17" s="21">
        <f>IO!E17+IF!E17+IG!E17</f>
        <v>219</v>
      </c>
      <c r="F17" s="21">
        <f>IO!F17+IF!F17+IG!F17</f>
        <v>0</v>
      </c>
      <c r="G17" s="19">
        <f t="shared" ref="G17:G32" si="1">SUM(H17+Q17)</f>
        <v>253</v>
      </c>
      <c r="H17" s="19">
        <f t="shared" ref="H17:H32" si="2">I17+J17+N17+O17+P17</f>
        <v>137</v>
      </c>
      <c r="I17" s="21">
        <f>IO!I17+IF!I17+IG!I17</f>
        <v>9</v>
      </c>
      <c r="J17" s="19">
        <f t="shared" ref="J17:J32" si="3">SUM(K17:M17)</f>
        <v>9</v>
      </c>
      <c r="K17" s="21">
        <f>IO!K17+IF!K17+IG!K17</f>
        <v>6</v>
      </c>
      <c r="L17" s="21">
        <f>IO!L17+IF!L17+IG!L17</f>
        <v>2</v>
      </c>
      <c r="M17" s="21">
        <f>IO!M17+IF!M17+IG!M17</f>
        <v>1</v>
      </c>
      <c r="N17" s="21">
        <f>IO!N17+IF!N17+IG!N17</f>
        <v>115</v>
      </c>
      <c r="O17" s="21">
        <f>IO!O17+IF!O17+IG!O17</f>
        <v>0</v>
      </c>
      <c r="P17" s="21">
        <f>IO!P17+IF!P17+IG!P17</f>
        <v>4</v>
      </c>
      <c r="Q17" s="19">
        <f t="shared" ref="Q17:Q32" si="4">R17+S17+W17+X17+Y17</f>
        <v>116</v>
      </c>
      <c r="R17" s="21">
        <f>IO!R17+IF!R17+IG!R17</f>
        <v>3</v>
      </c>
      <c r="S17" s="22">
        <f t="shared" ref="S17:S32" si="5">SUM(T17:V17)</f>
        <v>5</v>
      </c>
      <c r="T17" s="21">
        <f>IO!T17+IF!T17+IG!T17</f>
        <v>1</v>
      </c>
      <c r="U17" s="21">
        <f>IO!U17+IF!U17+IG!U17</f>
        <v>4</v>
      </c>
      <c r="V17" s="21">
        <f>IO!V17+IF!V17+IG!V17</f>
        <v>0</v>
      </c>
      <c r="W17" s="21">
        <f>IO!W17+IF!W17+IG!W17</f>
        <v>41</v>
      </c>
      <c r="X17" s="21">
        <f>IO!X17+IF!X17+IG!X17</f>
        <v>0</v>
      </c>
      <c r="Y17" s="21">
        <f>IO!Y17+IF!Y17+IG!Y17</f>
        <v>67</v>
      </c>
      <c r="Z17" s="21">
        <f>IO!Z17+IF!Z17+IG!Z17</f>
        <v>0</v>
      </c>
      <c r="AA17" s="19">
        <f>G17+Z17</f>
        <v>253</v>
      </c>
      <c r="AB17" s="19">
        <f>D17+E17-AA17</f>
        <v>727</v>
      </c>
    </row>
    <row r="18" spans="1:28" s="11" customFormat="1" ht="66" customHeight="1" thickBot="1" x14ac:dyDescent="0.25">
      <c r="A18" s="23">
        <v>3</v>
      </c>
      <c r="B18" s="68" t="s">
        <v>36</v>
      </c>
      <c r="C18" s="68"/>
      <c r="D18" s="21">
        <f>IO!D18+IF!D18+IG!D18</f>
        <v>871</v>
      </c>
      <c r="E18" s="21">
        <f>IO!E18+IF!E18+IG!E18</f>
        <v>236</v>
      </c>
      <c r="F18" s="21">
        <f>IO!F18+IF!F18+IG!F18</f>
        <v>0</v>
      </c>
      <c r="G18" s="19">
        <f t="shared" si="1"/>
        <v>287</v>
      </c>
      <c r="H18" s="19">
        <f t="shared" si="2"/>
        <v>186</v>
      </c>
      <c r="I18" s="21">
        <f>IO!I18+IF!I18+IG!I18</f>
        <v>32</v>
      </c>
      <c r="J18" s="19">
        <f t="shared" si="3"/>
        <v>35</v>
      </c>
      <c r="K18" s="21">
        <f>IO!K18+IF!K18+IG!K18</f>
        <v>14</v>
      </c>
      <c r="L18" s="21">
        <f>IO!L18+IF!L18+IG!L18</f>
        <v>21</v>
      </c>
      <c r="M18" s="21">
        <f>IO!M18+IF!M18+IG!M18</f>
        <v>0</v>
      </c>
      <c r="N18" s="21">
        <f>IO!N18+IF!N18+IG!N18</f>
        <v>107</v>
      </c>
      <c r="O18" s="21">
        <f>IO!O18+IF!O18+IG!O18</f>
        <v>0</v>
      </c>
      <c r="P18" s="21">
        <f>IO!P18+IF!P18+IG!P18</f>
        <v>12</v>
      </c>
      <c r="Q18" s="19">
        <f t="shared" si="4"/>
        <v>101</v>
      </c>
      <c r="R18" s="21">
        <f>IO!R18+IF!R18+IG!R18</f>
        <v>2</v>
      </c>
      <c r="S18" s="22">
        <f t="shared" si="5"/>
        <v>15</v>
      </c>
      <c r="T18" s="21">
        <f>IO!T18+IF!T18+IG!T18</f>
        <v>10</v>
      </c>
      <c r="U18" s="21">
        <f>IO!U18+IF!U18+IG!U18</f>
        <v>5</v>
      </c>
      <c r="V18" s="21">
        <f>IO!V18+IF!V18+IG!V18</f>
        <v>0</v>
      </c>
      <c r="W18" s="21">
        <f>IO!W18+IF!W18+IG!W18</f>
        <v>67</v>
      </c>
      <c r="X18" s="21">
        <f>IO!X18+IF!X18+IG!X18</f>
        <v>0</v>
      </c>
      <c r="Y18" s="21">
        <f>IO!Y18+IF!Y18+IG!Y18</f>
        <v>17</v>
      </c>
      <c r="Z18" s="21">
        <f>IO!Z18+IF!Z18+IG!Z18</f>
        <v>0</v>
      </c>
      <c r="AA18" s="19">
        <f t="shared" ref="AA18:AA32" si="6">G18+Z18</f>
        <v>287</v>
      </c>
      <c r="AB18" s="19">
        <f t="shared" ref="AB18:AB32" si="7">D18+E18-AA18</f>
        <v>820</v>
      </c>
    </row>
    <row r="19" spans="1:28" s="11" customFormat="1" ht="66" customHeight="1" thickBot="1" x14ac:dyDescent="0.25">
      <c r="A19" s="20">
        <v>4</v>
      </c>
      <c r="B19" s="65" t="s">
        <v>37</v>
      </c>
      <c r="C19" s="65"/>
      <c r="D19" s="21">
        <f>IO!D19+IF!D19+IG!D19</f>
        <v>1962</v>
      </c>
      <c r="E19" s="21">
        <f>IO!E19+IF!E19+IG!E19</f>
        <v>497</v>
      </c>
      <c r="F19" s="21">
        <f>IO!F19+IF!F19+IG!F19</f>
        <v>0</v>
      </c>
      <c r="G19" s="19">
        <f t="shared" si="1"/>
        <v>653</v>
      </c>
      <c r="H19" s="19">
        <f t="shared" si="2"/>
        <v>477</v>
      </c>
      <c r="I19" s="21">
        <f>IO!I19+IF!I19+IG!I19</f>
        <v>18</v>
      </c>
      <c r="J19" s="19">
        <f t="shared" si="3"/>
        <v>46</v>
      </c>
      <c r="K19" s="21">
        <f>IO!K19+IF!K19+IG!K19</f>
        <v>28</v>
      </c>
      <c r="L19" s="21">
        <f>IO!L19+IF!L19+IG!L19</f>
        <v>18</v>
      </c>
      <c r="M19" s="21">
        <f>IO!M19+IF!M19+IG!M19</f>
        <v>0</v>
      </c>
      <c r="N19" s="21">
        <f>IO!N19+IF!N19+IG!N19</f>
        <v>382</v>
      </c>
      <c r="O19" s="21">
        <f>IO!O19+IF!O19+IG!O19</f>
        <v>2</v>
      </c>
      <c r="P19" s="21">
        <f>IO!P19+IF!P19+IG!P19</f>
        <v>29</v>
      </c>
      <c r="Q19" s="19">
        <f t="shared" si="4"/>
        <v>176</v>
      </c>
      <c r="R19" s="21">
        <f>IO!R19+IF!R19+IG!R19</f>
        <v>3</v>
      </c>
      <c r="S19" s="22">
        <f t="shared" si="5"/>
        <v>30</v>
      </c>
      <c r="T19" s="21">
        <f>IO!T19+IF!T19+IG!T19</f>
        <v>11</v>
      </c>
      <c r="U19" s="21">
        <f>IO!U19+IF!U19+IG!U19</f>
        <v>18</v>
      </c>
      <c r="V19" s="21">
        <f>IO!V19+IF!V19+IG!V19</f>
        <v>1</v>
      </c>
      <c r="W19" s="21">
        <f>IO!W19+IF!W19+IG!W19</f>
        <v>110</v>
      </c>
      <c r="X19" s="21">
        <f>IO!X19+IF!X19+IG!X19</f>
        <v>0</v>
      </c>
      <c r="Y19" s="21">
        <f>IO!Y19+IF!Y19+IG!Y19</f>
        <v>33</v>
      </c>
      <c r="Z19" s="21">
        <f>IO!Z19+IF!Z19+IG!Z19</f>
        <v>0</v>
      </c>
      <c r="AA19" s="19">
        <f t="shared" si="6"/>
        <v>653</v>
      </c>
      <c r="AB19" s="19">
        <f t="shared" si="7"/>
        <v>1806</v>
      </c>
    </row>
    <row r="20" spans="1:28" s="11" customFormat="1" ht="66" customHeight="1" thickBot="1" x14ac:dyDescent="0.25">
      <c r="A20" s="23">
        <v>5</v>
      </c>
      <c r="B20" s="65" t="s">
        <v>38</v>
      </c>
      <c r="C20" s="65"/>
      <c r="D20" s="21">
        <f>IO!D20+IF!D20+IG!D20</f>
        <v>2284</v>
      </c>
      <c r="E20" s="21">
        <f>IO!E20+IF!E20+IG!E20</f>
        <v>611</v>
      </c>
      <c r="F20" s="21">
        <f>IO!F20+IF!F20+IG!F20</f>
        <v>0</v>
      </c>
      <c r="G20" s="19">
        <f t="shared" si="1"/>
        <v>779</v>
      </c>
      <c r="H20" s="19">
        <f t="shared" si="2"/>
        <v>451</v>
      </c>
      <c r="I20" s="21">
        <f>IO!I20+IF!I20+IG!I20</f>
        <v>27</v>
      </c>
      <c r="J20" s="19">
        <f t="shared" si="3"/>
        <v>82</v>
      </c>
      <c r="K20" s="21">
        <f>IO!K20+IF!K20+IG!K20</f>
        <v>42</v>
      </c>
      <c r="L20" s="21">
        <f>IO!L20+IF!L20+IG!L20</f>
        <v>37</v>
      </c>
      <c r="M20" s="21">
        <f>IO!M20+IF!M20+IG!M20</f>
        <v>3</v>
      </c>
      <c r="N20" s="21">
        <f>IO!N20+IF!N20+IG!N20</f>
        <v>324</v>
      </c>
      <c r="O20" s="21">
        <f>IO!O20+IF!O20+IG!O20</f>
        <v>0</v>
      </c>
      <c r="P20" s="21">
        <f>IO!P20+IF!P20+IG!P20</f>
        <v>18</v>
      </c>
      <c r="Q20" s="19">
        <f t="shared" si="4"/>
        <v>328</v>
      </c>
      <c r="R20" s="21">
        <f>IO!R20+IF!R20+IG!R20</f>
        <v>12</v>
      </c>
      <c r="S20" s="22">
        <f t="shared" si="5"/>
        <v>80</v>
      </c>
      <c r="T20" s="21">
        <f>IO!T20+IF!T20+IG!T20</f>
        <v>20</v>
      </c>
      <c r="U20" s="21">
        <f>IO!U20+IF!U20+IG!U20</f>
        <v>58</v>
      </c>
      <c r="V20" s="21">
        <f>IO!V20+IF!V20+IG!V20</f>
        <v>2</v>
      </c>
      <c r="W20" s="21">
        <f>IO!W20+IF!W20+IG!W20</f>
        <v>182</v>
      </c>
      <c r="X20" s="21">
        <f>IO!X20+IF!X20+IG!X20</f>
        <v>1</v>
      </c>
      <c r="Y20" s="21">
        <f>IO!Y20+IF!Y20+IG!Y20</f>
        <v>53</v>
      </c>
      <c r="Z20" s="21">
        <f>IO!Z20+IF!Z20+IG!Z20</f>
        <v>0</v>
      </c>
      <c r="AA20" s="19">
        <f t="shared" si="6"/>
        <v>779</v>
      </c>
      <c r="AB20" s="19">
        <f t="shared" si="7"/>
        <v>2116</v>
      </c>
    </row>
    <row r="21" spans="1:28" s="11" customFormat="1" ht="66" customHeight="1" thickBot="1" x14ac:dyDescent="0.25">
      <c r="A21" s="20">
        <v>6</v>
      </c>
      <c r="B21" s="65" t="s">
        <v>39</v>
      </c>
      <c r="C21" s="65"/>
      <c r="D21" s="21">
        <f>IO!D21+IF!D21+IG!D21</f>
        <v>531</v>
      </c>
      <c r="E21" s="21">
        <f>IO!E21+IF!E21+IG!E21</f>
        <v>119</v>
      </c>
      <c r="F21" s="21">
        <f>IO!F21+IF!F21+IG!F21</f>
        <v>0</v>
      </c>
      <c r="G21" s="19">
        <f t="shared" si="1"/>
        <v>185</v>
      </c>
      <c r="H21" s="19">
        <f t="shared" si="2"/>
        <v>120</v>
      </c>
      <c r="I21" s="21">
        <f>IO!I21+IF!I21+IG!I21</f>
        <v>12</v>
      </c>
      <c r="J21" s="19">
        <f t="shared" si="3"/>
        <v>10</v>
      </c>
      <c r="K21" s="21">
        <f>IO!K21+IF!K21+IG!K21</f>
        <v>1</v>
      </c>
      <c r="L21" s="21">
        <f>IO!L21+IF!L21+IG!L21</f>
        <v>9</v>
      </c>
      <c r="M21" s="21">
        <f>IO!M21+IF!M21+IG!M21</f>
        <v>0</v>
      </c>
      <c r="N21" s="21">
        <f>IO!N21+IF!N21+IG!N21</f>
        <v>91</v>
      </c>
      <c r="O21" s="21">
        <f>IO!O21+IF!O21+IG!O21</f>
        <v>1</v>
      </c>
      <c r="P21" s="21">
        <f>IO!P21+IF!P21+IG!P21</f>
        <v>6</v>
      </c>
      <c r="Q21" s="19">
        <f t="shared" si="4"/>
        <v>65</v>
      </c>
      <c r="R21" s="21">
        <f>IO!R21+IF!R21+IG!R21</f>
        <v>1</v>
      </c>
      <c r="S21" s="22">
        <f t="shared" si="5"/>
        <v>9</v>
      </c>
      <c r="T21" s="21">
        <f>IO!T21+IF!T21+IG!T21</f>
        <v>1</v>
      </c>
      <c r="U21" s="21">
        <f>IO!U21+IF!U21+IG!U21</f>
        <v>8</v>
      </c>
      <c r="V21" s="21">
        <f>IO!V21+IF!V21+IG!V21</f>
        <v>0</v>
      </c>
      <c r="W21" s="21">
        <f>IO!W21+IF!W21+IG!W21</f>
        <v>51</v>
      </c>
      <c r="X21" s="21">
        <f>IO!X21+IF!X21+IG!X21</f>
        <v>0</v>
      </c>
      <c r="Y21" s="21">
        <f>IO!Y21+IF!Y21+IG!Y21</f>
        <v>4</v>
      </c>
      <c r="Z21" s="21">
        <f>IO!Z21+IF!Z21+IG!Z21</f>
        <v>0</v>
      </c>
      <c r="AA21" s="19">
        <f t="shared" si="6"/>
        <v>185</v>
      </c>
      <c r="AB21" s="19">
        <f t="shared" si="7"/>
        <v>465</v>
      </c>
    </row>
    <row r="22" spans="1:28" s="11" customFormat="1" ht="66" customHeight="1" thickBot="1" x14ac:dyDescent="0.25">
      <c r="A22" s="23">
        <v>7</v>
      </c>
      <c r="B22" s="65" t="s">
        <v>40</v>
      </c>
      <c r="C22" s="65"/>
      <c r="D22" s="21">
        <f>IO!D22+IF!D22+IG!D22</f>
        <v>551</v>
      </c>
      <c r="E22" s="21">
        <f>IO!E22+IF!E22+IG!E22</f>
        <v>131</v>
      </c>
      <c r="F22" s="21">
        <f>IO!F22+IF!F22+IG!F22</f>
        <v>0</v>
      </c>
      <c r="G22" s="19">
        <f t="shared" si="1"/>
        <v>196</v>
      </c>
      <c r="H22" s="19">
        <f t="shared" si="2"/>
        <v>117</v>
      </c>
      <c r="I22" s="21">
        <f>IO!I22+IF!I22+IG!I22</f>
        <v>6</v>
      </c>
      <c r="J22" s="19">
        <f t="shared" si="3"/>
        <v>11</v>
      </c>
      <c r="K22" s="21">
        <f>IO!K22+IF!K22+IG!K22</f>
        <v>4</v>
      </c>
      <c r="L22" s="21">
        <f>IO!L22+IF!L22+IG!L22</f>
        <v>6</v>
      </c>
      <c r="M22" s="21">
        <f>IO!M22+IF!M22+IG!M22</f>
        <v>1</v>
      </c>
      <c r="N22" s="21">
        <f>IO!N22+IF!N22+IG!N22</f>
        <v>100</v>
      </c>
      <c r="O22" s="21">
        <f>IO!O22+IF!O22+IG!O22</f>
        <v>0</v>
      </c>
      <c r="P22" s="21">
        <f>IO!P22+IF!P22+IG!P22</f>
        <v>0</v>
      </c>
      <c r="Q22" s="19">
        <f t="shared" si="4"/>
        <v>79</v>
      </c>
      <c r="R22" s="21">
        <f>IO!R22+IF!R22+IG!R22</f>
        <v>2</v>
      </c>
      <c r="S22" s="22">
        <f t="shared" si="5"/>
        <v>20</v>
      </c>
      <c r="T22" s="21">
        <f>IO!T22+IF!T22+IG!T22</f>
        <v>5</v>
      </c>
      <c r="U22" s="21">
        <f>IO!U22+IF!U22+IG!U22</f>
        <v>14</v>
      </c>
      <c r="V22" s="21">
        <f>IO!V22+IF!V22+IG!V22</f>
        <v>1</v>
      </c>
      <c r="W22" s="21">
        <f>IO!W22+IF!W22+IG!W22</f>
        <v>53</v>
      </c>
      <c r="X22" s="21">
        <f>IO!X22+IF!X22+IG!X22</f>
        <v>0</v>
      </c>
      <c r="Y22" s="21">
        <f>IO!Y22+IF!Y22+IG!Y22</f>
        <v>4</v>
      </c>
      <c r="Z22" s="21">
        <f>IO!Z22+IF!Z22+IG!Z22</f>
        <v>0</v>
      </c>
      <c r="AA22" s="19">
        <f t="shared" si="6"/>
        <v>196</v>
      </c>
      <c r="AB22" s="19">
        <f t="shared" si="7"/>
        <v>486</v>
      </c>
    </row>
    <row r="23" spans="1:28" s="11" customFormat="1" ht="66" customHeight="1" thickBot="1" x14ac:dyDescent="0.25">
      <c r="A23" s="20">
        <v>8</v>
      </c>
      <c r="B23" s="65" t="s">
        <v>41</v>
      </c>
      <c r="C23" s="65"/>
      <c r="D23" s="21">
        <f>IO!D23+IF!D23+IG!D23</f>
        <v>2462</v>
      </c>
      <c r="E23" s="21">
        <f>IO!E23+IF!E23+IG!E23</f>
        <v>630</v>
      </c>
      <c r="F23" s="21">
        <f>IO!F23+IF!F23+IG!F23</f>
        <v>0</v>
      </c>
      <c r="G23" s="19">
        <f t="shared" si="1"/>
        <v>878</v>
      </c>
      <c r="H23" s="19">
        <f t="shared" si="2"/>
        <v>504</v>
      </c>
      <c r="I23" s="21">
        <f>IO!I23+IF!I23+IG!I23</f>
        <v>43</v>
      </c>
      <c r="J23" s="19">
        <f t="shared" si="3"/>
        <v>59</v>
      </c>
      <c r="K23" s="21">
        <f>IO!K23+IF!K23+IG!K23</f>
        <v>48</v>
      </c>
      <c r="L23" s="21">
        <f>IO!L23+IF!L23+IG!L23</f>
        <v>8</v>
      </c>
      <c r="M23" s="21">
        <f>IO!M23+IF!M23+IG!M23</f>
        <v>3</v>
      </c>
      <c r="N23" s="21">
        <f>IO!N23+IF!N23+IG!N23</f>
        <v>390</v>
      </c>
      <c r="O23" s="21">
        <f>IO!O23+IF!O23+IG!O23</f>
        <v>1</v>
      </c>
      <c r="P23" s="21">
        <f>IO!P23+IF!P23+IG!P23</f>
        <v>11</v>
      </c>
      <c r="Q23" s="19">
        <f t="shared" si="4"/>
        <v>374</v>
      </c>
      <c r="R23" s="21">
        <f>IO!R23+IF!R23+IG!R23</f>
        <v>17</v>
      </c>
      <c r="S23" s="22">
        <f t="shared" si="5"/>
        <v>95</v>
      </c>
      <c r="T23" s="21">
        <f>IO!T23+IF!T23+IG!T23</f>
        <v>62</v>
      </c>
      <c r="U23" s="21">
        <f>IO!U23+IF!U23+IG!U23</f>
        <v>31</v>
      </c>
      <c r="V23" s="21">
        <f>IO!V23+IF!V23+IG!V23</f>
        <v>2</v>
      </c>
      <c r="W23" s="21">
        <f>IO!W23+IF!W23+IG!W23</f>
        <v>218</v>
      </c>
      <c r="X23" s="21">
        <f>IO!X23+IF!X23+IG!X23</f>
        <v>3</v>
      </c>
      <c r="Y23" s="21">
        <f>IO!Y23+IF!Y23+IG!Y23</f>
        <v>41</v>
      </c>
      <c r="Z23" s="21">
        <f>IO!Z23+IF!Z23+IG!Z23</f>
        <v>1</v>
      </c>
      <c r="AA23" s="19">
        <f t="shared" si="6"/>
        <v>879</v>
      </c>
      <c r="AB23" s="19">
        <f t="shared" si="7"/>
        <v>2213</v>
      </c>
    </row>
    <row r="24" spans="1:28" s="11" customFormat="1" ht="66" customHeight="1" thickBot="1" x14ac:dyDescent="0.25">
      <c r="A24" s="23">
        <v>9</v>
      </c>
      <c r="B24" s="65" t="s">
        <v>42</v>
      </c>
      <c r="C24" s="65"/>
      <c r="D24" s="21">
        <f>IO!D24+IF!D24+IG!D24</f>
        <v>1164</v>
      </c>
      <c r="E24" s="21">
        <f>IO!E24+IF!E24+IG!E24</f>
        <v>331</v>
      </c>
      <c r="F24" s="21">
        <f>IO!F24+IF!F24+IG!F24</f>
        <v>0</v>
      </c>
      <c r="G24" s="19">
        <f t="shared" si="1"/>
        <v>410</v>
      </c>
      <c r="H24" s="19">
        <f t="shared" si="2"/>
        <v>262</v>
      </c>
      <c r="I24" s="21">
        <f>IO!I24+IF!I24+IG!I24</f>
        <v>18</v>
      </c>
      <c r="J24" s="19">
        <f t="shared" si="3"/>
        <v>45</v>
      </c>
      <c r="K24" s="21">
        <f>IO!K24+IF!K24+IG!K24</f>
        <v>30</v>
      </c>
      <c r="L24" s="21">
        <f>IO!L24+IF!L24+IG!L24</f>
        <v>15</v>
      </c>
      <c r="M24" s="21">
        <f>IO!M24+IF!M24+IG!M24</f>
        <v>0</v>
      </c>
      <c r="N24" s="21">
        <f>IO!N24+IF!N24+IG!N24</f>
        <v>191</v>
      </c>
      <c r="O24" s="21">
        <f>IO!O24+IF!O24+IG!O24</f>
        <v>0</v>
      </c>
      <c r="P24" s="21">
        <f>IO!P24+IF!P24+IG!P24</f>
        <v>8</v>
      </c>
      <c r="Q24" s="19">
        <f t="shared" si="4"/>
        <v>148</v>
      </c>
      <c r="R24" s="21">
        <f>IO!R24+IF!R24+IG!R24</f>
        <v>4</v>
      </c>
      <c r="S24" s="22">
        <f t="shared" si="5"/>
        <v>15</v>
      </c>
      <c r="T24" s="21">
        <f>IO!T24+IF!T24+IG!T24</f>
        <v>7</v>
      </c>
      <c r="U24" s="21">
        <f>IO!U24+IF!U24+IG!U24</f>
        <v>8</v>
      </c>
      <c r="V24" s="21">
        <f>IO!V24+IF!V24+IG!V24</f>
        <v>0</v>
      </c>
      <c r="W24" s="21">
        <f>IO!W24+IF!W24+IG!W24</f>
        <v>116</v>
      </c>
      <c r="X24" s="21">
        <f>IO!X24+IF!X24+IG!X24</f>
        <v>0</v>
      </c>
      <c r="Y24" s="21">
        <f>IO!Y24+IF!Y24+IG!Y24</f>
        <v>13</v>
      </c>
      <c r="Z24" s="21">
        <f>IO!Z24+IF!Z24+IG!Z24</f>
        <v>0</v>
      </c>
      <c r="AA24" s="19">
        <f t="shared" si="6"/>
        <v>410</v>
      </c>
      <c r="AB24" s="19">
        <f t="shared" si="7"/>
        <v>1085</v>
      </c>
    </row>
    <row r="25" spans="1:28" s="11" customFormat="1" ht="66" customHeight="1" thickBot="1" x14ac:dyDescent="0.25">
      <c r="A25" s="20">
        <v>10</v>
      </c>
      <c r="B25" s="65" t="s">
        <v>43</v>
      </c>
      <c r="C25" s="65"/>
      <c r="D25" s="21">
        <f>IO!D25+IF!D25+IG!D25</f>
        <v>1897</v>
      </c>
      <c r="E25" s="21">
        <f>IO!E25+IF!E25+IG!E25</f>
        <v>378</v>
      </c>
      <c r="F25" s="21">
        <f>IO!F25+IF!F25+IG!F25</f>
        <v>1</v>
      </c>
      <c r="G25" s="19">
        <f t="shared" si="1"/>
        <v>664</v>
      </c>
      <c r="H25" s="19">
        <f t="shared" si="2"/>
        <v>482</v>
      </c>
      <c r="I25" s="21">
        <f>IO!I25+IF!I25+IG!I25</f>
        <v>32</v>
      </c>
      <c r="J25" s="19">
        <f t="shared" si="3"/>
        <v>58</v>
      </c>
      <c r="K25" s="21">
        <f>IO!K25+IF!K25+IG!K25</f>
        <v>26</v>
      </c>
      <c r="L25" s="21">
        <f>IO!L25+IF!L25+IG!L25</f>
        <v>27</v>
      </c>
      <c r="M25" s="21">
        <f>IO!M25+IF!M25+IG!M25</f>
        <v>5</v>
      </c>
      <c r="N25" s="21">
        <f>IO!N25+IF!N25+IG!N25</f>
        <v>383</v>
      </c>
      <c r="O25" s="21">
        <f>IO!O25+IF!O25+IG!O25</f>
        <v>0</v>
      </c>
      <c r="P25" s="21">
        <f>IO!P25+IF!P25+IG!P25</f>
        <v>9</v>
      </c>
      <c r="Q25" s="19">
        <f t="shared" si="4"/>
        <v>182</v>
      </c>
      <c r="R25" s="21">
        <f>IO!R25+IF!R25+IG!R25</f>
        <v>2</v>
      </c>
      <c r="S25" s="22">
        <f t="shared" si="5"/>
        <v>27</v>
      </c>
      <c r="T25" s="21">
        <f>IO!T25+IF!T25+IG!T25</f>
        <v>8</v>
      </c>
      <c r="U25" s="21">
        <f>IO!U25+IF!U25+IG!U25</f>
        <v>19</v>
      </c>
      <c r="V25" s="21">
        <f>IO!V25+IF!V25+IG!V25</f>
        <v>0</v>
      </c>
      <c r="W25" s="21">
        <f>IO!W25+IF!W25+IG!W25</f>
        <v>131</v>
      </c>
      <c r="X25" s="21">
        <f>IO!X25+IF!X25+IG!X25</f>
        <v>0</v>
      </c>
      <c r="Y25" s="21">
        <f>IO!Y25+IF!Y25+IG!Y25</f>
        <v>22</v>
      </c>
      <c r="Z25" s="21">
        <f>IO!Z25+IF!Z25+IG!Z25</f>
        <v>1</v>
      </c>
      <c r="AA25" s="19">
        <f t="shared" si="6"/>
        <v>665</v>
      </c>
      <c r="AB25" s="19">
        <f t="shared" si="7"/>
        <v>1610</v>
      </c>
    </row>
    <row r="26" spans="1:28" s="11" customFormat="1" ht="66" customHeight="1" thickBot="1" x14ac:dyDescent="0.25">
      <c r="A26" s="23">
        <v>11</v>
      </c>
      <c r="B26" s="65" t="s">
        <v>44</v>
      </c>
      <c r="C26" s="65"/>
      <c r="D26" s="21">
        <f>IO!D26+IF!D26+IG!D26</f>
        <v>781</v>
      </c>
      <c r="E26" s="21">
        <f>IO!E26+IF!E26+IG!E26</f>
        <v>189</v>
      </c>
      <c r="F26" s="21">
        <f>IO!F26+IF!F26+IG!F26</f>
        <v>0</v>
      </c>
      <c r="G26" s="19">
        <f t="shared" si="1"/>
        <v>264</v>
      </c>
      <c r="H26" s="19">
        <f t="shared" si="2"/>
        <v>186</v>
      </c>
      <c r="I26" s="21">
        <f>IO!I26+IF!I26+IG!I26</f>
        <v>10</v>
      </c>
      <c r="J26" s="19">
        <f t="shared" si="3"/>
        <v>18</v>
      </c>
      <c r="K26" s="21">
        <f>IO!K26+IF!K26+IG!K26</f>
        <v>15</v>
      </c>
      <c r="L26" s="21">
        <f>IO!L26+IF!L26+IG!L26</f>
        <v>2</v>
      </c>
      <c r="M26" s="21">
        <f>IO!M26+IF!M26+IG!M26</f>
        <v>1</v>
      </c>
      <c r="N26" s="21">
        <f>IO!N26+IF!N26+IG!N26</f>
        <v>156</v>
      </c>
      <c r="O26" s="21">
        <f>IO!O26+IF!O26+IG!O26</f>
        <v>1</v>
      </c>
      <c r="P26" s="21">
        <f>IO!P26+IF!P26+IG!P26</f>
        <v>1</v>
      </c>
      <c r="Q26" s="19">
        <f t="shared" si="4"/>
        <v>78</v>
      </c>
      <c r="R26" s="21">
        <f>IO!R26+IF!R26+IG!R26</f>
        <v>3</v>
      </c>
      <c r="S26" s="22">
        <f t="shared" si="5"/>
        <v>6</v>
      </c>
      <c r="T26" s="21">
        <f>IO!T26+IF!T26+IG!T26</f>
        <v>4</v>
      </c>
      <c r="U26" s="21">
        <f>IO!U26+IF!U26+IG!U26</f>
        <v>2</v>
      </c>
      <c r="V26" s="21">
        <f>IO!V26+IF!V26+IG!V26</f>
        <v>0</v>
      </c>
      <c r="W26" s="21">
        <f>IO!W26+IF!W26+IG!W26</f>
        <v>58</v>
      </c>
      <c r="X26" s="21">
        <f>IO!X26+IF!X26+IG!X26</f>
        <v>1</v>
      </c>
      <c r="Y26" s="21">
        <f>IO!Y26+IF!Y26+IG!Y26</f>
        <v>10</v>
      </c>
      <c r="Z26" s="21">
        <f>IO!Z26+IF!Z26+IG!Z26</f>
        <v>0</v>
      </c>
      <c r="AA26" s="19">
        <f t="shared" si="6"/>
        <v>264</v>
      </c>
      <c r="AB26" s="19">
        <f t="shared" si="7"/>
        <v>706</v>
      </c>
    </row>
    <row r="27" spans="1:28" s="11" customFormat="1" ht="66" customHeight="1" thickBot="1" x14ac:dyDescent="0.25">
      <c r="A27" s="20">
        <v>12</v>
      </c>
      <c r="B27" s="65" t="s">
        <v>45</v>
      </c>
      <c r="C27" s="65"/>
      <c r="D27" s="21">
        <f>IO!D27+IF!D27+IG!D27</f>
        <v>430</v>
      </c>
      <c r="E27" s="21">
        <f>IO!E27+IF!E27+IG!E27</f>
        <v>150</v>
      </c>
      <c r="F27" s="21">
        <f>IO!F27+IF!F27+IG!F27</f>
        <v>0</v>
      </c>
      <c r="G27" s="19">
        <f t="shared" si="1"/>
        <v>137</v>
      </c>
      <c r="H27" s="19">
        <f t="shared" si="2"/>
        <v>100</v>
      </c>
      <c r="I27" s="21">
        <f>IO!I27+IF!I27+IG!I27</f>
        <v>3</v>
      </c>
      <c r="J27" s="19">
        <f t="shared" si="3"/>
        <v>20</v>
      </c>
      <c r="K27" s="21">
        <f>IO!K27+IF!K27+IG!K27</f>
        <v>15</v>
      </c>
      <c r="L27" s="21">
        <f>IO!L27+IF!L27+IG!L27</f>
        <v>3</v>
      </c>
      <c r="M27" s="21">
        <f>IO!M27+IF!M27+IG!M27</f>
        <v>2</v>
      </c>
      <c r="N27" s="21">
        <f>IO!N27+IF!N27+IG!N27</f>
        <v>77</v>
      </c>
      <c r="O27" s="21">
        <f>IO!O27+IF!O27+IG!O27</f>
        <v>0</v>
      </c>
      <c r="P27" s="21">
        <f>IO!P27+IF!P27+IG!P27</f>
        <v>0</v>
      </c>
      <c r="Q27" s="19">
        <f t="shared" si="4"/>
        <v>37</v>
      </c>
      <c r="R27" s="21">
        <f>IO!R27+IF!R27+IG!R27</f>
        <v>2</v>
      </c>
      <c r="S27" s="22">
        <f t="shared" si="5"/>
        <v>4</v>
      </c>
      <c r="T27" s="21">
        <f>IO!T27+IF!T27+IG!T27</f>
        <v>2</v>
      </c>
      <c r="U27" s="21">
        <f>IO!U27+IF!U27+IG!U27</f>
        <v>2</v>
      </c>
      <c r="V27" s="21">
        <f>IO!V27+IF!V27+IG!V27</f>
        <v>0</v>
      </c>
      <c r="W27" s="21">
        <f>IO!W27+IF!W27+IG!W27</f>
        <v>29</v>
      </c>
      <c r="X27" s="21">
        <f>IO!X27+IF!X27+IG!X27</f>
        <v>0</v>
      </c>
      <c r="Y27" s="21">
        <f>IO!Y27+IF!Y27+IG!Y27</f>
        <v>2</v>
      </c>
      <c r="Z27" s="21">
        <f>IO!Z27+IF!Z27+IG!Z27</f>
        <v>0</v>
      </c>
      <c r="AA27" s="19">
        <f t="shared" si="6"/>
        <v>137</v>
      </c>
      <c r="AB27" s="19">
        <f t="shared" si="7"/>
        <v>443</v>
      </c>
    </row>
    <row r="28" spans="1:28" s="11" customFormat="1" ht="66" customHeight="1" thickBot="1" x14ac:dyDescent="0.25">
      <c r="A28" s="23">
        <v>13</v>
      </c>
      <c r="B28" s="65" t="s">
        <v>46</v>
      </c>
      <c r="C28" s="65"/>
      <c r="D28" s="21">
        <f>IO!D28+IF!D28+IG!D28</f>
        <v>1967</v>
      </c>
      <c r="E28" s="21">
        <f>IO!E28+IF!E28+IG!E28</f>
        <v>508</v>
      </c>
      <c r="F28" s="21">
        <f>IO!F28+IF!F28+IG!F28</f>
        <v>0</v>
      </c>
      <c r="G28" s="19">
        <f t="shared" si="1"/>
        <v>581</v>
      </c>
      <c r="H28" s="19">
        <f t="shared" si="2"/>
        <v>370</v>
      </c>
      <c r="I28" s="21">
        <f>IO!I28+IF!I28+IG!I28</f>
        <v>17</v>
      </c>
      <c r="J28" s="19">
        <f t="shared" si="3"/>
        <v>53</v>
      </c>
      <c r="K28" s="21">
        <f>IO!K28+IF!K28+IG!K28</f>
        <v>35</v>
      </c>
      <c r="L28" s="21">
        <f>IO!L28+IF!L28+IG!L28</f>
        <v>15</v>
      </c>
      <c r="M28" s="21">
        <f>IO!M28+IF!M28+IG!M28</f>
        <v>3</v>
      </c>
      <c r="N28" s="21">
        <f>IO!N28+IF!N28+IG!N28</f>
        <v>294</v>
      </c>
      <c r="O28" s="21">
        <f>IO!O28+IF!O28+IG!O28</f>
        <v>0</v>
      </c>
      <c r="P28" s="21">
        <f>IO!P28+IF!P28+IG!P28</f>
        <v>6</v>
      </c>
      <c r="Q28" s="19">
        <f t="shared" si="4"/>
        <v>211</v>
      </c>
      <c r="R28" s="21">
        <f>IO!R28+IF!R28+IG!R28</f>
        <v>4</v>
      </c>
      <c r="S28" s="22">
        <f t="shared" si="5"/>
        <v>27</v>
      </c>
      <c r="T28" s="21">
        <f>IO!T28+IF!T28+IG!T28</f>
        <v>2</v>
      </c>
      <c r="U28" s="21">
        <f>IO!U28+IF!U28+IG!U28</f>
        <v>25</v>
      </c>
      <c r="V28" s="21">
        <f>IO!V28+IF!V28+IG!V28</f>
        <v>0</v>
      </c>
      <c r="W28" s="21">
        <f>IO!W28+IF!W28+IG!W28</f>
        <v>152</v>
      </c>
      <c r="X28" s="21">
        <f>IO!X28+IF!X28+IG!X28</f>
        <v>0</v>
      </c>
      <c r="Y28" s="21">
        <f>IO!Y28+IF!Y28+IG!Y28</f>
        <v>28</v>
      </c>
      <c r="Z28" s="21">
        <f>IO!Z28+IF!Z28+IG!Z28</f>
        <v>2</v>
      </c>
      <c r="AA28" s="19">
        <f t="shared" si="6"/>
        <v>583</v>
      </c>
      <c r="AB28" s="19">
        <f t="shared" si="7"/>
        <v>1892</v>
      </c>
    </row>
    <row r="29" spans="1:28" s="11" customFormat="1" ht="66" customHeight="1" thickBot="1" x14ac:dyDescent="0.25">
      <c r="A29" s="20">
        <v>14</v>
      </c>
      <c r="B29" s="65" t="s">
        <v>47</v>
      </c>
      <c r="C29" s="65"/>
      <c r="D29" s="21">
        <f>IO!D29+IF!D29+IG!D29</f>
        <v>1107</v>
      </c>
      <c r="E29" s="21">
        <f>IO!E29+IF!E29+IG!E29</f>
        <v>261</v>
      </c>
      <c r="F29" s="21">
        <f>IO!F29+IF!F29+IG!F29</f>
        <v>0</v>
      </c>
      <c r="G29" s="19">
        <f t="shared" si="1"/>
        <v>349</v>
      </c>
      <c r="H29" s="19">
        <f t="shared" si="2"/>
        <v>231</v>
      </c>
      <c r="I29" s="21">
        <f>IO!I29+IF!I29+IG!I29</f>
        <v>13</v>
      </c>
      <c r="J29" s="19">
        <f t="shared" si="3"/>
        <v>22</v>
      </c>
      <c r="K29" s="21">
        <f>IO!K29+IF!K29+IG!K29</f>
        <v>16</v>
      </c>
      <c r="L29" s="21">
        <f>IO!L29+IF!L29+IG!L29</f>
        <v>5</v>
      </c>
      <c r="M29" s="21">
        <f>IO!M29+IF!M29+IG!M29</f>
        <v>1</v>
      </c>
      <c r="N29" s="21">
        <f>IO!N29+IF!N29+IG!N29</f>
        <v>193</v>
      </c>
      <c r="O29" s="21">
        <f>IO!O29+IF!O29+IG!O29</f>
        <v>0</v>
      </c>
      <c r="P29" s="21">
        <f>IO!P29+IF!P29+IG!P29</f>
        <v>3</v>
      </c>
      <c r="Q29" s="19">
        <f t="shared" si="4"/>
        <v>118</v>
      </c>
      <c r="R29" s="21">
        <f>IO!R29+IF!R29+IG!R29</f>
        <v>6</v>
      </c>
      <c r="S29" s="22">
        <f t="shared" si="5"/>
        <v>14</v>
      </c>
      <c r="T29" s="21">
        <f>IO!T29+IF!T29+IG!T29</f>
        <v>6</v>
      </c>
      <c r="U29" s="21">
        <f>IO!U29+IF!U29+IG!U29</f>
        <v>8</v>
      </c>
      <c r="V29" s="21">
        <f>IO!V29+IF!V29+IG!V29</f>
        <v>0</v>
      </c>
      <c r="W29" s="21">
        <f>IO!W29+IF!W29+IG!W29</f>
        <v>94</v>
      </c>
      <c r="X29" s="21">
        <f>IO!X29+IF!X29+IG!X29</f>
        <v>1</v>
      </c>
      <c r="Y29" s="21">
        <f>IO!Y29+IF!Y29+IG!Y29</f>
        <v>3</v>
      </c>
      <c r="Z29" s="21">
        <f>IO!Z29+IF!Z29+IG!Z29</f>
        <v>1</v>
      </c>
      <c r="AA29" s="19">
        <f t="shared" si="6"/>
        <v>350</v>
      </c>
      <c r="AB29" s="19">
        <f t="shared" si="7"/>
        <v>1018</v>
      </c>
    </row>
    <row r="30" spans="1:28" s="11" customFormat="1" ht="66" customHeight="1" thickBot="1" x14ac:dyDescent="0.25">
      <c r="A30" s="23">
        <v>15</v>
      </c>
      <c r="B30" s="65" t="s">
        <v>48</v>
      </c>
      <c r="C30" s="65"/>
      <c r="D30" s="21">
        <f>IO!D30+IF!D30+IG!D30</f>
        <v>1140</v>
      </c>
      <c r="E30" s="21">
        <f>IO!E30+IF!E30+IG!E30</f>
        <v>336</v>
      </c>
      <c r="F30" s="21">
        <f>IO!F30+IF!F30+IG!F30</f>
        <v>0</v>
      </c>
      <c r="G30" s="19">
        <f t="shared" si="1"/>
        <v>337</v>
      </c>
      <c r="H30" s="19">
        <f t="shared" si="2"/>
        <v>249</v>
      </c>
      <c r="I30" s="21">
        <f>IO!I30+IF!I30+IG!I30</f>
        <v>35</v>
      </c>
      <c r="J30" s="19">
        <f t="shared" si="3"/>
        <v>18</v>
      </c>
      <c r="K30" s="21">
        <f>IO!K30+IF!K30+IG!K30</f>
        <v>11</v>
      </c>
      <c r="L30" s="21">
        <f>IO!L30+IF!L30+IG!L30</f>
        <v>7</v>
      </c>
      <c r="M30" s="21">
        <f>IO!M30+IF!M30+IG!M30</f>
        <v>0</v>
      </c>
      <c r="N30" s="21">
        <f>IO!N30+IF!N30+IG!N30</f>
        <v>192</v>
      </c>
      <c r="O30" s="21">
        <f>IO!O30+IF!O30+IG!O30</f>
        <v>0</v>
      </c>
      <c r="P30" s="21">
        <f>IO!P30+IF!P30+IG!P30</f>
        <v>4</v>
      </c>
      <c r="Q30" s="19">
        <f t="shared" si="4"/>
        <v>88</v>
      </c>
      <c r="R30" s="21">
        <f>IO!R30+IF!R30+IG!R30</f>
        <v>9</v>
      </c>
      <c r="S30" s="22">
        <f t="shared" si="5"/>
        <v>15</v>
      </c>
      <c r="T30" s="21">
        <f>IO!T30+IF!T30+IG!T30</f>
        <v>5</v>
      </c>
      <c r="U30" s="21">
        <f>IO!U30+IF!U30+IG!U30</f>
        <v>8</v>
      </c>
      <c r="V30" s="21">
        <f>IO!V30+IF!V30+IG!V30</f>
        <v>2</v>
      </c>
      <c r="W30" s="21">
        <f>IO!W30+IF!W30+IG!W30</f>
        <v>59</v>
      </c>
      <c r="X30" s="21">
        <f>IO!X30+IF!X30+IG!X30</f>
        <v>0</v>
      </c>
      <c r="Y30" s="21">
        <f>IO!Y30+IF!Y30+IG!Y30</f>
        <v>5</v>
      </c>
      <c r="Z30" s="21">
        <f>IO!Z30+IF!Z30+IG!Z30</f>
        <v>0</v>
      </c>
      <c r="AA30" s="19">
        <f t="shared" si="6"/>
        <v>337</v>
      </c>
      <c r="AB30" s="19">
        <f t="shared" si="7"/>
        <v>1139</v>
      </c>
    </row>
    <row r="31" spans="1:28" s="11" customFormat="1" ht="66" customHeight="1" thickBot="1" x14ac:dyDescent="0.25">
      <c r="A31" s="20">
        <v>16</v>
      </c>
      <c r="B31" s="65" t="s">
        <v>49</v>
      </c>
      <c r="C31" s="65"/>
      <c r="D31" s="21">
        <f>IO!D31+IF!D31+IG!D31</f>
        <v>14607</v>
      </c>
      <c r="E31" s="21">
        <f>IO!E31+IF!E31+IG!E31</f>
        <v>3864</v>
      </c>
      <c r="F31" s="21">
        <f>IO!F31+IF!F31+IG!F31</f>
        <v>1</v>
      </c>
      <c r="G31" s="19">
        <f t="shared" si="1"/>
        <v>4412</v>
      </c>
      <c r="H31" s="19">
        <f t="shared" si="2"/>
        <v>2754</v>
      </c>
      <c r="I31" s="21">
        <f>IO!I31+IF!I31+IG!I31</f>
        <v>216</v>
      </c>
      <c r="J31" s="19">
        <f t="shared" si="3"/>
        <v>398</v>
      </c>
      <c r="K31" s="21">
        <f>IO!K31+IF!K31+IG!K31</f>
        <v>245</v>
      </c>
      <c r="L31" s="21">
        <f>IO!L31+IF!L31+IG!L31</f>
        <v>147</v>
      </c>
      <c r="M31" s="21">
        <f>IO!M31+IF!M31+IG!M31</f>
        <v>6</v>
      </c>
      <c r="N31" s="21">
        <f>IO!N31+IF!N31+IG!N31</f>
        <v>2060</v>
      </c>
      <c r="O31" s="21">
        <f>IO!O31+IF!O31+IG!O31</f>
        <v>2</v>
      </c>
      <c r="P31" s="21">
        <f>IO!P31+IF!P31+IG!P31</f>
        <v>78</v>
      </c>
      <c r="Q31" s="19">
        <f t="shared" si="4"/>
        <v>1658</v>
      </c>
      <c r="R31" s="21">
        <f>IO!R31+IF!R31+IG!R31</f>
        <v>70</v>
      </c>
      <c r="S31" s="22">
        <f t="shared" si="5"/>
        <v>123</v>
      </c>
      <c r="T31" s="21">
        <f>IO!T31+IF!T31+IG!T31</f>
        <v>72</v>
      </c>
      <c r="U31" s="21">
        <f>IO!U31+IF!U31+IG!U31</f>
        <v>47</v>
      </c>
      <c r="V31" s="21">
        <f>IO!V31+IF!V31+IG!V31</f>
        <v>4</v>
      </c>
      <c r="W31" s="21">
        <f>IO!W31+IF!W31+IG!W31</f>
        <v>871</v>
      </c>
      <c r="X31" s="21">
        <f>IO!X31+IF!X31+IG!X31</f>
        <v>30</v>
      </c>
      <c r="Y31" s="21">
        <f>IO!Y31+IF!Y31+IG!Y31</f>
        <v>564</v>
      </c>
      <c r="Z31" s="21">
        <f>IO!Z31+IF!Z31+IG!Z31</f>
        <v>8</v>
      </c>
      <c r="AA31" s="19">
        <f t="shared" si="6"/>
        <v>4420</v>
      </c>
      <c r="AB31" s="19">
        <f t="shared" si="7"/>
        <v>14051</v>
      </c>
    </row>
    <row r="32" spans="1:28" s="11" customFormat="1" ht="66" customHeight="1" thickBot="1" x14ac:dyDescent="0.25">
      <c r="A32" s="23">
        <v>17</v>
      </c>
      <c r="B32" s="65" t="s">
        <v>50</v>
      </c>
      <c r="C32" s="65"/>
      <c r="D32" s="21">
        <f>IO!D32+IF!D32+IG!D32</f>
        <v>1633</v>
      </c>
      <c r="E32" s="21">
        <f>IO!E32+IF!E32+IG!E32</f>
        <v>421</v>
      </c>
      <c r="F32" s="21">
        <f>IO!F32+IF!F32+IG!F32</f>
        <v>0</v>
      </c>
      <c r="G32" s="19">
        <f t="shared" si="1"/>
        <v>482</v>
      </c>
      <c r="H32" s="19">
        <f t="shared" si="2"/>
        <v>243</v>
      </c>
      <c r="I32" s="21">
        <f>IO!I32+IF!I32+IG!I32</f>
        <v>19</v>
      </c>
      <c r="J32" s="19">
        <f t="shared" si="3"/>
        <v>32</v>
      </c>
      <c r="K32" s="21">
        <f>IO!K32+IF!K32+IG!K32</f>
        <v>10</v>
      </c>
      <c r="L32" s="21">
        <f>IO!L32+IF!L32+IG!L32</f>
        <v>20</v>
      </c>
      <c r="M32" s="21">
        <f>IO!M32+IF!M32+IG!M32</f>
        <v>2</v>
      </c>
      <c r="N32" s="21">
        <f>IO!N32+IF!N32+IG!N32</f>
        <v>188</v>
      </c>
      <c r="O32" s="21">
        <f>IO!O32+IF!O32+IG!O32</f>
        <v>0</v>
      </c>
      <c r="P32" s="21">
        <f>IO!P32+IF!P32+IG!P32</f>
        <v>4</v>
      </c>
      <c r="Q32" s="19">
        <f t="shared" si="4"/>
        <v>239</v>
      </c>
      <c r="R32" s="21">
        <f>IO!R32+IF!R32+IG!R32</f>
        <v>17</v>
      </c>
      <c r="S32" s="22">
        <f t="shared" si="5"/>
        <v>66</v>
      </c>
      <c r="T32" s="21">
        <f>IO!T32+IF!T32+IG!T32</f>
        <v>13</v>
      </c>
      <c r="U32" s="21">
        <f>IO!U32+IF!U32+IG!U32</f>
        <v>52</v>
      </c>
      <c r="V32" s="21">
        <f>IO!V32+IF!V32+IG!V32</f>
        <v>1</v>
      </c>
      <c r="W32" s="21">
        <f>IO!W32+IF!W32+IG!W32</f>
        <v>144</v>
      </c>
      <c r="X32" s="21">
        <f>IO!X32+IF!X32+IG!X32</f>
        <v>1</v>
      </c>
      <c r="Y32" s="21">
        <f>IO!Y32+IF!Y32+IG!Y32</f>
        <v>11</v>
      </c>
      <c r="Z32" s="21">
        <f>IO!Z32+IF!Z32+IG!Z32</f>
        <v>1</v>
      </c>
      <c r="AA32" s="19">
        <f t="shared" si="6"/>
        <v>483</v>
      </c>
      <c r="AB32" s="19">
        <f t="shared" si="7"/>
        <v>1571</v>
      </c>
    </row>
    <row r="33" spans="1:28" ht="19.5" customHeight="1" x14ac:dyDescent="0.25">
      <c r="A33" s="24"/>
      <c r="B33" s="24"/>
      <c r="C33" s="24"/>
      <c r="D33" s="25"/>
      <c r="E33" s="26"/>
      <c r="F33" s="26"/>
      <c r="G33" s="26"/>
      <c r="H33" s="26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28" ht="34.5" customHeight="1" thickBot="1" x14ac:dyDescent="0.3">
      <c r="A34" s="24"/>
      <c r="B34" s="24"/>
      <c r="C34" s="24"/>
      <c r="D34" s="25"/>
      <c r="E34" s="26"/>
      <c r="F34" s="26"/>
      <c r="G34" s="26"/>
      <c r="H34" s="26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28" ht="50.1" customHeight="1" thickBot="1" x14ac:dyDescent="0.3">
      <c r="A35" s="99" t="s">
        <v>51</v>
      </c>
      <c r="B35" s="99"/>
      <c r="C35" s="100"/>
      <c r="D35" s="21">
        <f>IO!D35+IF!D35+IG!D35</f>
        <v>1</v>
      </c>
      <c r="E35" s="26"/>
      <c r="F35" s="26"/>
      <c r="G35" s="26"/>
      <c r="H35" s="26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1:28" s="28" customFormat="1" ht="37.5" customHeight="1" x14ac:dyDescent="0.25">
      <c r="A36" s="24"/>
      <c r="B36" s="24"/>
      <c r="C36" s="24"/>
      <c r="D36" s="25"/>
      <c r="E36" s="26"/>
      <c r="F36" s="26"/>
      <c r="G36" s="26"/>
      <c r="H36" s="26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"/>
      <c r="U36" s="1"/>
      <c r="V36" s="1"/>
    </row>
    <row r="37" spans="1:28" ht="49.5" customHeight="1" x14ac:dyDescent="0.2"/>
    <row r="38" spans="1:28" ht="49.5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28" ht="49.5" customHeight="1" x14ac:dyDescent="0.2"/>
    <row r="40" spans="1:28" ht="90.75" customHeight="1" x14ac:dyDescent="0.2"/>
    <row r="41" spans="1:28" ht="69" customHeight="1" x14ac:dyDescent="0.2"/>
    <row r="42" spans="1:28" ht="51.75" customHeight="1" x14ac:dyDescent="0.2"/>
    <row r="43" spans="1:28" ht="77.25" customHeight="1" x14ac:dyDescent="0.2"/>
    <row r="44" spans="1:28" ht="54.75" customHeight="1" x14ac:dyDescent="0.2"/>
    <row r="45" spans="1:28" ht="33" customHeight="1" x14ac:dyDescent="0.2"/>
    <row r="46" spans="1:28" ht="51" customHeight="1" x14ac:dyDescent="0.2"/>
    <row r="47" spans="1:28" ht="39" customHeight="1" x14ac:dyDescent="0.2"/>
    <row r="48" spans="1:28" ht="49.5" customHeight="1" x14ac:dyDescent="0.2"/>
    <row r="49" ht="49.5" customHeight="1" x14ac:dyDescent="0.2"/>
    <row r="50" ht="78" customHeight="1" x14ac:dyDescent="0.2"/>
    <row r="51" ht="78" customHeight="1" x14ac:dyDescent="0.2"/>
    <row r="52" ht="66" customHeight="1" x14ac:dyDescent="0.2"/>
    <row r="53" ht="49.5" customHeight="1" x14ac:dyDescent="0.2"/>
    <row r="54" ht="127.5" customHeight="1" x14ac:dyDescent="0.2"/>
    <row r="55" ht="56.25" customHeight="1" x14ac:dyDescent="0.2"/>
    <row r="56" ht="36" customHeight="1" x14ac:dyDescent="0.2"/>
    <row r="57" ht="37.5" customHeight="1" x14ac:dyDescent="0.2"/>
    <row r="58" ht="69" customHeight="1" x14ac:dyDescent="0.2"/>
    <row r="59" ht="54" customHeight="1" x14ac:dyDescent="0.2"/>
    <row r="60" ht="39" customHeight="1" x14ac:dyDescent="0.2"/>
    <row r="61" ht="42" customHeight="1" x14ac:dyDescent="0.2"/>
    <row r="62" ht="86.25" customHeight="1" x14ac:dyDescent="0.2"/>
    <row r="63" ht="54" customHeight="1" x14ac:dyDescent="0.2"/>
    <row r="64" ht="49.5" customHeight="1" x14ac:dyDescent="0.2"/>
    <row r="65" ht="36" customHeight="1" x14ac:dyDescent="0.2"/>
    <row r="66" ht="39" customHeight="1" x14ac:dyDescent="0.2"/>
    <row r="67" ht="49.5" customHeight="1" x14ac:dyDescent="0.2"/>
    <row r="68" ht="49.5" customHeight="1" x14ac:dyDescent="0.2"/>
    <row r="69" ht="49.5" customHeight="1" x14ac:dyDescent="0.2"/>
    <row r="70" ht="49.5" customHeight="1" x14ac:dyDescent="0.2"/>
    <row r="71" ht="49.5" customHeight="1" x14ac:dyDescent="0.2"/>
    <row r="72" ht="49.5" customHeight="1" x14ac:dyDescent="0.2"/>
    <row r="73" ht="49.5" customHeight="1" x14ac:dyDescent="0.2"/>
    <row r="74" ht="49.5" customHeight="1" x14ac:dyDescent="0.2"/>
    <row r="75" ht="50.1" customHeight="1" x14ac:dyDescent="0.2"/>
    <row r="76" ht="50.1" customHeight="1" x14ac:dyDescent="0.2"/>
    <row r="77" ht="50.1" customHeight="1" x14ac:dyDescent="0.2"/>
    <row r="78" ht="50.1" customHeight="1" x14ac:dyDescent="0.2"/>
    <row r="79" ht="50.1" customHeight="1" x14ac:dyDescent="0.2"/>
    <row r="80" ht="50.1" customHeight="1" x14ac:dyDescent="0.2"/>
    <row r="81" ht="50.1" customHeight="1" x14ac:dyDescent="0.2"/>
    <row r="82" ht="50.1" customHeight="1" x14ac:dyDescent="0.2"/>
    <row r="83" ht="50.1" customHeight="1" x14ac:dyDescent="0.2"/>
    <row r="84" ht="50.1" customHeight="1" x14ac:dyDescent="0.2"/>
    <row r="85" ht="50.1" customHeight="1" x14ac:dyDescent="0.2"/>
    <row r="86" ht="100.5" customHeight="1" x14ac:dyDescent="0.2"/>
    <row r="87" ht="67.5" customHeight="1" x14ac:dyDescent="0.2"/>
    <row r="88" ht="87" customHeight="1" x14ac:dyDescent="0.2"/>
    <row r="89" ht="72" customHeight="1" x14ac:dyDescent="0.2"/>
    <row r="90" ht="50.1" customHeight="1" x14ac:dyDescent="0.2"/>
    <row r="91" ht="55.5" customHeight="1" x14ac:dyDescent="0.2"/>
    <row r="92" ht="55.5" customHeight="1" x14ac:dyDescent="0.2"/>
    <row r="93" ht="50.1" customHeight="1" x14ac:dyDescent="0.2"/>
    <row r="94" ht="50.1" customHeight="1" x14ac:dyDescent="0.2"/>
    <row r="95" ht="50.1" customHeight="1" x14ac:dyDescent="0.2"/>
    <row r="96" ht="49.5" customHeight="1" x14ac:dyDescent="0.2"/>
    <row r="97" ht="49.5" customHeight="1" x14ac:dyDescent="0.2"/>
    <row r="98" ht="60.75" customHeight="1" x14ac:dyDescent="0.2"/>
    <row r="99" ht="50.1" customHeight="1" x14ac:dyDescent="0.2"/>
    <row r="100" ht="50.1" customHeight="1" x14ac:dyDescent="0.2"/>
    <row r="101" ht="49.5" customHeight="1" x14ac:dyDescent="0.2"/>
    <row r="102" ht="50.1" customHeight="1" x14ac:dyDescent="0.2"/>
    <row r="103" ht="50.1" customHeight="1" x14ac:dyDescent="0.2"/>
    <row r="104" ht="50.1" customHeight="1" x14ac:dyDescent="0.2"/>
    <row r="105" ht="68.25" customHeight="1" x14ac:dyDescent="0.2"/>
    <row r="106" ht="75.75" customHeight="1" x14ac:dyDescent="0.2"/>
    <row r="107" ht="50.1" customHeight="1" x14ac:dyDescent="0.2"/>
    <row r="108" ht="50.1" customHeight="1" x14ac:dyDescent="0.2"/>
    <row r="109" ht="186" customHeight="1" x14ac:dyDescent="0.2"/>
    <row r="110" ht="67.5" customHeight="1" x14ac:dyDescent="0.2"/>
    <row r="111" ht="33" customHeight="1" x14ac:dyDescent="0.2"/>
    <row r="112" ht="52.5" customHeight="1" x14ac:dyDescent="0.2"/>
    <row r="113" ht="39" customHeight="1" x14ac:dyDescent="0.2"/>
    <row r="114" ht="46.5" customHeight="1" x14ac:dyDescent="0.2"/>
    <row r="115" ht="50.25" customHeight="1" x14ac:dyDescent="0.2"/>
    <row r="116" ht="53.25" customHeight="1" x14ac:dyDescent="0.2"/>
    <row r="117" ht="39" customHeight="1" x14ac:dyDescent="0.2"/>
    <row r="118" ht="50.25" customHeight="1" x14ac:dyDescent="0.2"/>
    <row r="119" ht="45" customHeight="1" x14ac:dyDescent="0.2"/>
    <row r="120" ht="60.75" customHeight="1" x14ac:dyDescent="0.2"/>
    <row r="121" ht="66" customHeight="1" x14ac:dyDescent="0.2"/>
    <row r="122" ht="54" customHeight="1" x14ac:dyDescent="0.2"/>
    <row r="123" ht="50.1" customHeight="1" x14ac:dyDescent="0.2"/>
    <row r="124" ht="50.1" customHeight="1" x14ac:dyDescent="0.2"/>
    <row r="125" ht="50.1" customHeight="1" x14ac:dyDescent="0.2"/>
    <row r="126" ht="50.1" customHeight="1" x14ac:dyDescent="0.2"/>
    <row r="127" ht="50.1" customHeight="1" x14ac:dyDescent="0.2"/>
    <row r="128" ht="50.1" customHeight="1" x14ac:dyDescent="0.2"/>
    <row r="129" ht="50.1" customHeight="1" x14ac:dyDescent="0.2"/>
    <row r="130" ht="50.1" customHeight="1" x14ac:dyDescent="0.2"/>
    <row r="131" ht="49.5" customHeight="1" x14ac:dyDescent="0.2"/>
    <row r="132" ht="50.1" customHeight="1" x14ac:dyDescent="0.2"/>
    <row r="133" ht="50.1" customHeight="1" x14ac:dyDescent="0.2"/>
    <row r="134" ht="50.1" customHeight="1" x14ac:dyDescent="0.2"/>
    <row r="135" ht="102.75" customHeight="1" x14ac:dyDescent="0.2"/>
    <row r="136" ht="82.5" customHeight="1" x14ac:dyDescent="0.2"/>
    <row r="137" ht="74.25" customHeight="1" x14ac:dyDescent="0.2"/>
    <row r="138" ht="50.1" customHeight="1" x14ac:dyDescent="0.2"/>
    <row r="139" ht="75.75" customHeight="1" x14ac:dyDescent="0.2"/>
    <row r="140" ht="50.1" customHeight="1" x14ac:dyDescent="0.2"/>
    <row r="141" ht="50.1" customHeight="1" x14ac:dyDescent="0.2"/>
    <row r="142" ht="50.1" customHeight="1" x14ac:dyDescent="0.2"/>
    <row r="143" ht="50.1" customHeight="1" x14ac:dyDescent="0.2"/>
    <row r="144" ht="50.1" customHeight="1" x14ac:dyDescent="0.2"/>
    <row r="145" ht="50.1" customHeight="1" x14ac:dyDescent="0.2"/>
    <row r="146" ht="50.1" customHeight="1" x14ac:dyDescent="0.2"/>
    <row r="147" ht="96.75" customHeight="1" x14ac:dyDescent="0.2"/>
    <row r="148" ht="65.25" customHeight="1" x14ac:dyDescent="0.2"/>
    <row r="149" ht="50.1" customHeight="1" x14ac:dyDescent="0.2"/>
    <row r="150" ht="50.1" customHeight="1" x14ac:dyDescent="0.2"/>
    <row r="151" ht="169.5" customHeight="1" x14ac:dyDescent="0.2"/>
    <row r="152" ht="60" customHeight="1" x14ac:dyDescent="0.2"/>
    <row r="153" ht="30.75" customHeight="1" x14ac:dyDescent="0.2"/>
    <row r="154" ht="73.5" customHeight="1" x14ac:dyDescent="0.2"/>
    <row r="155" ht="51.75" customHeight="1" x14ac:dyDescent="0.2"/>
    <row r="156" ht="54" customHeight="1" x14ac:dyDescent="0.2"/>
    <row r="157" ht="75.75" customHeight="1" x14ac:dyDescent="0.2"/>
    <row r="158" ht="51.75" customHeight="1" x14ac:dyDescent="0.2"/>
    <row r="159" ht="51" customHeight="1" x14ac:dyDescent="0.2"/>
    <row r="160" ht="51.75" customHeight="1" x14ac:dyDescent="0.2"/>
    <row r="161" ht="50.1" customHeight="1" x14ac:dyDescent="0.2"/>
    <row r="162" ht="50.1" customHeight="1" x14ac:dyDescent="0.2"/>
    <row r="163" ht="89.25" customHeight="1" x14ac:dyDescent="0.2"/>
    <row r="164" ht="65.25" customHeight="1" x14ac:dyDescent="0.2"/>
    <row r="165" ht="50.1" customHeight="1" x14ac:dyDescent="0.2"/>
    <row r="166" ht="54" customHeight="1" x14ac:dyDescent="0.2"/>
    <row r="167" ht="50.1" customHeight="1" x14ac:dyDescent="0.2"/>
    <row r="168" ht="50.1" customHeight="1" x14ac:dyDescent="0.2"/>
    <row r="169" ht="50.1" customHeight="1" x14ac:dyDescent="0.2"/>
    <row r="170" ht="50.1" customHeight="1" x14ac:dyDescent="0.2"/>
    <row r="171" ht="50.1" customHeight="1" x14ac:dyDescent="0.2"/>
    <row r="172" ht="50.1" customHeight="1" x14ac:dyDescent="0.2"/>
    <row r="173" ht="70.5" customHeight="1" x14ac:dyDescent="0.2"/>
    <row r="174" ht="71.25" customHeight="1" x14ac:dyDescent="0.2"/>
    <row r="175" ht="50.1" customHeight="1" x14ac:dyDescent="0.2"/>
    <row r="176" ht="50.1" customHeight="1" x14ac:dyDescent="0.2"/>
    <row r="177" ht="50.1" customHeight="1" x14ac:dyDescent="0.2"/>
    <row r="178" ht="50.1" customHeight="1" x14ac:dyDescent="0.2"/>
    <row r="179" ht="50.1" customHeight="1" x14ac:dyDescent="0.2"/>
    <row r="180" ht="50.1" customHeight="1" x14ac:dyDescent="0.2"/>
    <row r="181" ht="50.1" customHeight="1" x14ac:dyDescent="0.2"/>
    <row r="182" ht="50.1" customHeight="1" x14ac:dyDescent="0.2"/>
    <row r="183" ht="50.1" customHeight="1" x14ac:dyDescent="0.2"/>
    <row r="184" ht="50.1" customHeight="1" x14ac:dyDescent="0.2"/>
    <row r="185" ht="50.1" customHeight="1" x14ac:dyDescent="0.2"/>
    <row r="186" ht="50.1" customHeight="1" x14ac:dyDescent="0.2"/>
    <row r="187" ht="50.1" customHeight="1" x14ac:dyDescent="0.2"/>
    <row r="188" ht="50.1" customHeight="1" x14ac:dyDescent="0.2"/>
    <row r="189" ht="50.1" customHeight="1" x14ac:dyDescent="0.2"/>
    <row r="190" ht="49.5" customHeight="1" x14ac:dyDescent="0.2"/>
    <row r="191" ht="49.5" customHeight="1" x14ac:dyDescent="0.2"/>
    <row r="192" ht="49.5" customHeight="1" x14ac:dyDescent="0.2"/>
    <row r="193" ht="74.25" customHeight="1" x14ac:dyDescent="0.2"/>
    <row r="194" ht="52.5" customHeight="1" x14ac:dyDescent="0.2"/>
    <row r="195" ht="49.5" customHeight="1" x14ac:dyDescent="0.2"/>
    <row r="196" ht="74.25" customHeight="1" x14ac:dyDescent="0.2"/>
    <row r="197" ht="49.5" customHeight="1" x14ac:dyDescent="0.2"/>
    <row r="198" ht="49.5" customHeight="1" x14ac:dyDescent="0.2"/>
    <row r="199" ht="49.5" customHeight="1" x14ac:dyDescent="0.2"/>
    <row r="200" ht="49.5" customHeight="1" x14ac:dyDescent="0.2"/>
    <row r="201" ht="49.5" customHeight="1" x14ac:dyDescent="0.2"/>
    <row r="202" ht="75.7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49.5" customHeight="1" x14ac:dyDescent="0.2"/>
    <row r="212" ht="49.5" customHeight="1" x14ac:dyDescent="0.2"/>
    <row r="213" ht="78" customHeight="1" x14ac:dyDescent="0.2"/>
    <row r="214" ht="49.5" customHeight="1" x14ac:dyDescent="0.2"/>
    <row r="215" ht="37.5" customHeight="1" x14ac:dyDescent="0.2"/>
    <row r="216" ht="83.25" customHeight="1" x14ac:dyDescent="0.2"/>
    <row r="217" ht="101.25" customHeight="1" x14ac:dyDescent="0.2"/>
    <row r="218" ht="68.25" customHeight="1" x14ac:dyDescent="0.2"/>
    <row r="219" ht="58.5" customHeight="1" x14ac:dyDescent="0.2"/>
    <row r="220" ht="50.25" customHeight="1" x14ac:dyDescent="0.2"/>
    <row r="221" ht="64.5" customHeight="1" x14ac:dyDescent="0.2"/>
    <row r="222" ht="55.5" customHeight="1" x14ac:dyDescent="0.2"/>
    <row r="223" ht="49.5" customHeight="1" x14ac:dyDescent="0.2"/>
    <row r="224" ht="49.5" customHeight="1" x14ac:dyDescent="0.2"/>
    <row r="225" ht="49.5" customHeight="1" x14ac:dyDescent="0.2"/>
    <row r="226" ht="49.5" customHeight="1" x14ac:dyDescent="0.2"/>
    <row r="227" ht="49.5" customHeight="1" x14ac:dyDescent="0.2"/>
    <row r="228" ht="49.5" customHeight="1" x14ac:dyDescent="0.2"/>
    <row r="229" ht="49.5" customHeight="1" x14ac:dyDescent="0.2"/>
    <row r="230" ht="49.5" customHeight="1" x14ac:dyDescent="0.2"/>
    <row r="231" ht="49.5" customHeight="1" x14ac:dyDescent="0.2"/>
    <row r="232" ht="49.5" customHeight="1" x14ac:dyDescent="0.2"/>
    <row r="233" ht="49.5" customHeight="1" x14ac:dyDescent="0.2"/>
    <row r="234" ht="105" customHeight="1" x14ac:dyDescent="0.2"/>
    <row r="235" ht="87" customHeight="1" x14ac:dyDescent="0.2"/>
    <row r="236" ht="115.5" customHeight="1" x14ac:dyDescent="0.2"/>
    <row r="237" ht="72" customHeight="1" x14ac:dyDescent="0.2"/>
    <row r="238" ht="75.75" customHeight="1" x14ac:dyDescent="0.2"/>
    <row r="239" ht="71.25" customHeight="1" x14ac:dyDescent="0.2"/>
    <row r="240" ht="37.5" customHeight="1" x14ac:dyDescent="0.2"/>
    <row r="241" ht="37.5" customHeight="1" x14ac:dyDescent="0.2"/>
    <row r="242" ht="51" customHeight="1" x14ac:dyDescent="0.2"/>
    <row r="243" ht="72" customHeight="1" x14ac:dyDescent="0.2"/>
    <row r="244" ht="50.1" customHeight="1" x14ac:dyDescent="0.2"/>
    <row r="245" ht="50.1" customHeight="1" x14ac:dyDescent="0.2"/>
    <row r="246" ht="50.1" customHeight="1" x14ac:dyDescent="0.2"/>
    <row r="247" ht="50.1" customHeight="1" x14ac:dyDescent="0.2"/>
    <row r="248" ht="50.1" customHeight="1" x14ac:dyDescent="0.2"/>
    <row r="249" ht="50.1" customHeight="1" x14ac:dyDescent="0.2"/>
    <row r="250" ht="50.1" customHeight="1" x14ac:dyDescent="0.2"/>
    <row r="251" ht="49.5" customHeight="1" x14ac:dyDescent="0.2"/>
    <row r="252" ht="49.5" customHeight="1" x14ac:dyDescent="0.2"/>
    <row r="253" ht="49.5" customHeight="1" x14ac:dyDescent="0.2"/>
    <row r="254" ht="80.25" customHeight="1" x14ac:dyDescent="0.2"/>
    <row r="255" ht="70.5" customHeight="1" x14ac:dyDescent="0.2"/>
    <row r="256" ht="72" customHeight="1" x14ac:dyDescent="0.2"/>
    <row r="257" ht="64.5" customHeight="1" x14ac:dyDescent="0.2"/>
    <row r="258" ht="58.5" customHeight="1" x14ac:dyDescent="0.2"/>
    <row r="259" ht="49.5" customHeight="1" x14ac:dyDescent="0.2"/>
    <row r="260" ht="49.5" customHeight="1" x14ac:dyDescent="0.2"/>
    <row r="261" ht="49.5" customHeight="1" x14ac:dyDescent="0.2"/>
    <row r="262" ht="49.5" customHeight="1" x14ac:dyDescent="0.2"/>
    <row r="263" ht="49.5" customHeight="1" x14ac:dyDescent="0.2"/>
    <row r="264" ht="49.5" customHeight="1" x14ac:dyDescent="0.2"/>
    <row r="265" ht="49.5" customHeight="1" x14ac:dyDescent="0.2"/>
    <row r="266" ht="94.5" customHeight="1" x14ac:dyDescent="0.2"/>
    <row r="267" ht="60.75" customHeight="1" x14ac:dyDescent="0.2"/>
    <row r="268" ht="53.25" customHeight="1" x14ac:dyDescent="0.2"/>
    <row r="269" ht="48.75" customHeight="1" x14ac:dyDescent="0.2"/>
    <row r="270" ht="75" customHeight="1" x14ac:dyDescent="0.2"/>
    <row r="271" ht="49.5" customHeight="1" x14ac:dyDescent="0.2"/>
    <row r="272" ht="49.5" customHeight="1" x14ac:dyDescent="0.2"/>
    <row r="273" ht="85.5" customHeight="1" x14ac:dyDescent="0.2"/>
    <row r="274" ht="82.5" customHeight="1" x14ac:dyDescent="0.2"/>
    <row r="275" ht="68.25" customHeight="1" x14ac:dyDescent="0.2"/>
    <row r="276" ht="49.5" customHeight="1" x14ac:dyDescent="0.2"/>
    <row r="277" ht="49.5" customHeight="1" x14ac:dyDescent="0.2"/>
    <row r="278" ht="50.1" customHeight="1" x14ac:dyDescent="0.2"/>
    <row r="279" ht="150.75" customHeight="1" x14ac:dyDescent="0.2"/>
    <row r="280" ht="105.75" customHeight="1" x14ac:dyDescent="0.2"/>
    <row r="281" ht="57" customHeight="1" x14ac:dyDescent="0.2"/>
    <row r="282" ht="50.1" customHeight="1" x14ac:dyDescent="0.2"/>
    <row r="283" ht="150.75" customHeight="1" x14ac:dyDescent="0.2"/>
    <row r="284" ht="57" customHeight="1" x14ac:dyDescent="0.2"/>
    <row r="285" ht="33" customHeight="1" x14ac:dyDescent="0.2"/>
    <row r="286" ht="31.5" customHeight="1" x14ac:dyDescent="0.2"/>
    <row r="287" ht="52.5" customHeight="1" x14ac:dyDescent="0.2"/>
    <row r="288" ht="51.75" customHeight="1" x14ac:dyDescent="0.2"/>
    <row r="289" ht="82.5" customHeight="1" x14ac:dyDescent="0.2"/>
    <row r="290" ht="70.5" customHeight="1" x14ac:dyDescent="0.2"/>
    <row r="291" ht="75.75" customHeight="1" x14ac:dyDescent="0.2"/>
    <row r="292" ht="50.25" customHeight="1" x14ac:dyDescent="0.2"/>
    <row r="293" ht="108.75" customHeight="1" x14ac:dyDescent="0.2"/>
    <row r="294" ht="64.5" customHeight="1" x14ac:dyDescent="0.2"/>
    <row r="295" ht="63.75" customHeight="1" x14ac:dyDescent="0.2"/>
    <row r="296" ht="69" customHeight="1" x14ac:dyDescent="0.2"/>
    <row r="297" ht="54.75" customHeight="1" x14ac:dyDescent="0.2"/>
    <row r="298" ht="37.5" customHeight="1" x14ac:dyDescent="0.2"/>
    <row r="299" ht="82.5" customHeight="1" x14ac:dyDescent="0.2"/>
    <row r="300" ht="52.5" customHeight="1" x14ac:dyDescent="0.2"/>
    <row r="301" ht="113.25" customHeight="1" x14ac:dyDescent="0.2"/>
    <row r="302" ht="85.5" customHeight="1" x14ac:dyDescent="0.2"/>
    <row r="303" ht="87.75" customHeight="1" x14ac:dyDescent="0.2"/>
    <row r="304" ht="63" customHeight="1" x14ac:dyDescent="0.2"/>
    <row r="305" ht="47.25" customHeight="1" x14ac:dyDescent="0.2"/>
    <row r="306" ht="33" customHeight="1" x14ac:dyDescent="0.2"/>
    <row r="307" ht="54" customHeight="1" x14ac:dyDescent="0.2"/>
    <row r="308" ht="58.5" customHeight="1" x14ac:dyDescent="0.2"/>
    <row r="309" ht="55.5" customHeight="1" x14ac:dyDescent="0.2"/>
    <row r="310" ht="51" customHeight="1" x14ac:dyDescent="0.2"/>
    <row r="311" ht="36.75" customHeight="1" x14ac:dyDescent="0.2"/>
    <row r="312" ht="57" customHeight="1" x14ac:dyDescent="0.2"/>
    <row r="313" ht="73.5" customHeight="1" x14ac:dyDescent="0.2"/>
    <row r="314" ht="78" customHeight="1" x14ac:dyDescent="0.2"/>
    <row r="315" ht="117.75" customHeight="1" x14ac:dyDescent="0.2"/>
    <row r="316" ht="96.75" customHeight="1" x14ac:dyDescent="0.2"/>
    <row r="317" ht="52.5" customHeight="1" x14ac:dyDescent="0.2"/>
    <row r="318" ht="69.75" customHeight="1" x14ac:dyDescent="0.2"/>
    <row r="319" ht="69" customHeight="1" x14ac:dyDescent="0.2"/>
    <row r="320" ht="74.25" customHeight="1" x14ac:dyDescent="0.2"/>
    <row r="321" ht="75.75" customHeight="1" x14ac:dyDescent="0.2"/>
    <row r="322" ht="67.5" customHeight="1" x14ac:dyDescent="0.2"/>
    <row r="323" ht="64.5" customHeight="1" x14ac:dyDescent="0.2"/>
    <row r="324" ht="49.5" customHeight="1" x14ac:dyDescent="0.2"/>
    <row r="325" ht="53.25" customHeight="1" x14ac:dyDescent="0.2"/>
    <row r="326" ht="112.5" customHeight="1" x14ac:dyDescent="0.2"/>
    <row r="327" ht="102.75" customHeight="1" x14ac:dyDescent="0.2"/>
    <row r="328" ht="79.5" customHeight="1" x14ac:dyDescent="0.2"/>
    <row r="329" ht="63" customHeight="1" x14ac:dyDescent="0.2"/>
    <row r="330" ht="64.5" customHeight="1" x14ac:dyDescent="0.2"/>
    <row r="331" ht="94.5" customHeight="1" x14ac:dyDescent="0.2"/>
    <row r="332" ht="70.5" customHeight="1" x14ac:dyDescent="0.2"/>
    <row r="333" ht="49.5" customHeight="1" x14ac:dyDescent="0.2"/>
    <row r="334" ht="79.5" customHeight="1" x14ac:dyDescent="0.2"/>
    <row r="335" ht="80.25" customHeight="1" x14ac:dyDescent="0.2"/>
    <row r="336" ht="101.25" customHeight="1" x14ac:dyDescent="0.2"/>
    <row r="337" spans="1:22" ht="93" customHeight="1" x14ac:dyDescent="0.2"/>
    <row r="338" spans="1:22" ht="49.5" customHeight="1" x14ac:dyDescent="0.2"/>
    <row r="339" spans="1:22" ht="81.75" customHeight="1" x14ac:dyDescent="0.2"/>
    <row r="340" spans="1:22" ht="78" customHeight="1" x14ac:dyDescent="0.2"/>
    <row r="341" spans="1:22" ht="84" customHeight="1" x14ac:dyDescent="0.2"/>
    <row r="342" spans="1:22" ht="82.5" customHeight="1" x14ac:dyDescent="0.2"/>
    <row r="343" spans="1:22" ht="49.5" customHeight="1" x14ac:dyDescent="0.2"/>
    <row r="344" spans="1:22" ht="70.5" customHeight="1" x14ac:dyDescent="0.2"/>
    <row r="345" spans="1:22" ht="91.5" customHeight="1" x14ac:dyDescent="0.2"/>
    <row r="346" spans="1:22" ht="93" customHeight="1" x14ac:dyDescent="0.2"/>
    <row r="347" spans="1:22" ht="210" customHeight="1" x14ac:dyDescent="0.2"/>
    <row r="348" spans="1:22" ht="69.75" customHeight="1" x14ac:dyDescent="0.2"/>
    <row r="349" spans="1:22" ht="59.25" customHeight="1" x14ac:dyDescent="0.2"/>
    <row r="350" spans="1:22" s="30" customFormat="1" ht="49.5" customHeight="1" x14ac:dyDescent="0.35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s="30" customFormat="1" ht="25.5" x14ac:dyDescent="0.35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s="30" customFormat="1" ht="25.5" x14ac:dyDescent="0.35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5" spans="1:22" ht="28.5" customHeight="1" x14ac:dyDescent="0.2"/>
    <row r="356" spans="1:22" ht="24" customHeight="1" x14ac:dyDescent="0.2"/>
    <row r="357" spans="1:22" ht="24" customHeight="1" x14ac:dyDescent="0.2"/>
    <row r="359" spans="1:22" ht="53.25" customHeight="1" x14ac:dyDescent="0.2"/>
    <row r="360" spans="1:22" ht="57.75" customHeight="1" x14ac:dyDescent="0.2"/>
    <row r="361" spans="1:22" ht="39.75" customHeight="1" x14ac:dyDescent="0.2"/>
    <row r="363" spans="1:22" s="31" customFormat="1" ht="30" x14ac:dyDescent="0.4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s="31" customFormat="1" ht="30" x14ac:dyDescent="0.4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s="31" customFormat="1" ht="30" x14ac:dyDescent="0.4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s="31" customFormat="1" ht="30" x14ac:dyDescent="0.4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</sheetData>
  <mergeCells count="59">
    <mergeCell ref="Z1:AB1"/>
    <mergeCell ref="A2:C2"/>
    <mergeCell ref="Z2:AB2"/>
    <mergeCell ref="B3:C3"/>
    <mergeCell ref="A4:P4"/>
    <mergeCell ref="Q4:R4"/>
    <mergeCell ref="B5:C5"/>
    <mergeCell ref="A6:B6"/>
    <mergeCell ref="A7:S7"/>
    <mergeCell ref="A8:A14"/>
    <mergeCell ref="B8:C14"/>
    <mergeCell ref="D8:D14"/>
    <mergeCell ref="E8:F12"/>
    <mergeCell ref="G8:Y8"/>
    <mergeCell ref="P10:P14"/>
    <mergeCell ref="Q10:Q14"/>
    <mergeCell ref="S12:V12"/>
    <mergeCell ref="E13:E14"/>
    <mergeCell ref="F13:F14"/>
    <mergeCell ref="J13:J14"/>
    <mergeCell ref="K13:M13"/>
    <mergeCell ref="S13:S14"/>
    <mergeCell ref="Z8:Z14"/>
    <mergeCell ref="AA8:AA14"/>
    <mergeCell ref="AB8:AB14"/>
    <mergeCell ref="G9:G14"/>
    <mergeCell ref="H9:P9"/>
    <mergeCell ref="Q9:Y9"/>
    <mergeCell ref="H10:H14"/>
    <mergeCell ref="I10:M11"/>
    <mergeCell ref="N10:N14"/>
    <mergeCell ref="O10:O14"/>
    <mergeCell ref="T13:V13"/>
    <mergeCell ref="R10:V11"/>
    <mergeCell ref="W10:W14"/>
    <mergeCell ref="X10:X14"/>
    <mergeCell ref="Y10:Y14"/>
    <mergeCell ref="R12:R14"/>
    <mergeCell ref="I12:I14"/>
    <mergeCell ref="J12:M1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A35:C35"/>
    <mergeCell ref="B27:C27"/>
    <mergeCell ref="B28:C28"/>
    <mergeCell ref="B29:C29"/>
    <mergeCell ref="B30:C30"/>
    <mergeCell ref="B31:C31"/>
    <mergeCell ref="B32:C32"/>
  </mergeCells>
  <printOptions horizontalCentered="1"/>
  <pageMargins left="0.39370078740157483" right="0" top="0.78740157480314965" bottom="0" header="0" footer="0"/>
  <pageSetup paperSize="9" scale="24" orientation="landscape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6"/>
  <sheetViews>
    <sheetView zoomScale="40" zoomScaleNormal="40" zoomScaleSheetLayoutView="25" workbookViewId="0">
      <selection activeCell="T17" sqref="T17"/>
    </sheetView>
  </sheetViews>
  <sheetFormatPr defaultRowHeight="12.75" x14ac:dyDescent="0.2"/>
  <cols>
    <col min="1" max="1" width="11.42578125" style="1" customWidth="1"/>
    <col min="2" max="2" width="13.140625" style="1" customWidth="1"/>
    <col min="3" max="3" width="53.42578125" style="1" customWidth="1"/>
    <col min="4" max="4" width="22.85546875" style="2" customWidth="1"/>
    <col min="5" max="8" width="17.7109375" style="1" customWidth="1"/>
    <col min="9" max="10" width="21.140625" style="1" customWidth="1"/>
    <col min="11" max="11" width="19.7109375" style="1" customWidth="1"/>
    <col min="12" max="12" width="26.42578125" style="1" customWidth="1"/>
    <col min="13" max="13" width="25.7109375" style="1" customWidth="1"/>
    <col min="14" max="14" width="19.140625" style="1" customWidth="1"/>
    <col min="15" max="15" width="19.42578125" style="1" customWidth="1"/>
    <col min="16" max="17" width="17.140625" style="1" customWidth="1"/>
    <col min="18" max="19" width="20.7109375" style="1" customWidth="1"/>
    <col min="20" max="20" width="19.7109375" style="1" customWidth="1"/>
    <col min="21" max="21" width="26.28515625" style="1" customWidth="1"/>
    <col min="22" max="22" width="26.42578125" style="1" customWidth="1"/>
    <col min="23" max="24" width="18.7109375" style="1" customWidth="1"/>
    <col min="25" max="25" width="16.7109375" style="1" customWidth="1"/>
    <col min="26" max="26" width="19.5703125" style="1" customWidth="1"/>
    <col min="27" max="27" width="18.28515625" style="1" customWidth="1"/>
    <col min="28" max="28" width="20.7109375" style="1" customWidth="1"/>
    <col min="29" max="16384" width="9.140625" style="1"/>
  </cols>
  <sheetData>
    <row r="1" spans="1:28" ht="94.5" customHeight="1" x14ac:dyDescent="0.3">
      <c r="Z1" s="90" t="s">
        <v>0</v>
      </c>
      <c r="AA1" s="90"/>
      <c r="AB1" s="90"/>
    </row>
    <row r="2" spans="1:28" ht="48" customHeight="1" x14ac:dyDescent="0.2">
      <c r="A2" s="91" t="s">
        <v>1</v>
      </c>
      <c r="B2" s="91"/>
      <c r="C2" s="91"/>
      <c r="D2" s="3"/>
      <c r="E2" s="4"/>
      <c r="F2" s="4"/>
      <c r="G2" s="4"/>
      <c r="H2" s="4"/>
      <c r="I2" s="5"/>
      <c r="J2" s="5"/>
      <c r="K2" s="5"/>
      <c r="L2" s="6"/>
      <c r="M2" s="5"/>
      <c r="N2" s="4"/>
      <c r="O2" s="4"/>
      <c r="P2" s="4"/>
      <c r="Q2" s="4"/>
      <c r="R2" s="4"/>
      <c r="S2" s="7"/>
      <c r="V2" s="4"/>
      <c r="Z2" s="92" t="s">
        <v>2</v>
      </c>
      <c r="AA2" s="92"/>
      <c r="AB2" s="92"/>
    </row>
    <row r="3" spans="1:28" ht="48" customHeight="1" x14ac:dyDescent="0.2">
      <c r="A3" s="8" t="s">
        <v>3</v>
      </c>
      <c r="B3" s="93" t="s">
        <v>52</v>
      </c>
      <c r="C3" s="93"/>
      <c r="D3" s="3"/>
      <c r="E3" s="4"/>
      <c r="F3" s="4"/>
      <c r="G3" s="4"/>
      <c r="H3" s="4"/>
      <c r="I3" s="5"/>
      <c r="J3" s="5"/>
      <c r="K3" s="5"/>
      <c r="L3" s="5"/>
      <c r="M3" s="5"/>
      <c r="N3" s="4"/>
      <c r="O3" s="4"/>
      <c r="P3" s="7"/>
      <c r="Q3" s="4"/>
      <c r="R3" s="4"/>
      <c r="S3" s="4"/>
    </row>
    <row r="4" spans="1:28" ht="63.75" customHeight="1" x14ac:dyDescent="0.2">
      <c r="A4" s="94" t="s">
        <v>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5" t="s">
        <v>66</v>
      </c>
      <c r="R4" s="95"/>
      <c r="S4" s="9"/>
      <c r="T4" s="9"/>
      <c r="U4" s="9"/>
      <c r="V4" s="9"/>
    </row>
    <row r="5" spans="1:28" ht="24.95" customHeight="1" x14ac:dyDescent="0.2">
      <c r="A5" s="4"/>
      <c r="B5" s="96"/>
      <c r="C5" s="96"/>
      <c r="D5" s="3"/>
      <c r="E5" s="4"/>
      <c r="F5" s="4"/>
      <c r="G5" s="4"/>
      <c r="H5" s="10"/>
      <c r="I5" s="10"/>
      <c r="J5" s="10"/>
      <c r="K5" s="10"/>
      <c r="L5" s="10"/>
      <c r="M5" s="10"/>
      <c r="N5" s="10"/>
      <c r="O5" s="10"/>
      <c r="P5" s="4"/>
      <c r="Q5" s="4"/>
      <c r="R5" s="4"/>
      <c r="S5" s="4"/>
    </row>
    <row r="6" spans="1:28" ht="30" customHeight="1" x14ac:dyDescent="0.2">
      <c r="A6" s="97" t="s">
        <v>5</v>
      </c>
      <c r="B6" s="97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8" ht="30.75" customHeight="1" thickBot="1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</row>
    <row r="8" spans="1:28" s="11" customFormat="1" ht="53.25" customHeight="1" thickBot="1" x14ac:dyDescent="0.25">
      <c r="A8" s="83" t="s">
        <v>7</v>
      </c>
      <c r="B8" s="84" t="s">
        <v>8</v>
      </c>
      <c r="C8" s="84"/>
      <c r="D8" s="85" t="s">
        <v>9</v>
      </c>
      <c r="E8" s="86" t="s">
        <v>10</v>
      </c>
      <c r="F8" s="87"/>
      <c r="G8" s="80" t="s">
        <v>11</v>
      </c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76" t="s">
        <v>12</v>
      </c>
      <c r="AA8" s="76" t="s">
        <v>13</v>
      </c>
      <c r="AB8" s="79" t="s">
        <v>14</v>
      </c>
    </row>
    <row r="9" spans="1:28" s="11" customFormat="1" ht="39.950000000000003" customHeight="1" thickBot="1" x14ac:dyDescent="0.25">
      <c r="A9" s="83"/>
      <c r="B9" s="84"/>
      <c r="C9" s="84"/>
      <c r="D9" s="85"/>
      <c r="E9" s="88"/>
      <c r="F9" s="89"/>
      <c r="G9" s="80" t="s">
        <v>15</v>
      </c>
      <c r="H9" s="79" t="s">
        <v>16</v>
      </c>
      <c r="I9" s="79"/>
      <c r="J9" s="79"/>
      <c r="K9" s="79"/>
      <c r="L9" s="79"/>
      <c r="M9" s="81"/>
      <c r="N9" s="81"/>
      <c r="O9" s="81"/>
      <c r="P9" s="81"/>
      <c r="Q9" s="80" t="s">
        <v>17</v>
      </c>
      <c r="R9" s="80"/>
      <c r="S9" s="80"/>
      <c r="T9" s="80"/>
      <c r="U9" s="80"/>
      <c r="V9" s="80"/>
      <c r="W9" s="80"/>
      <c r="X9" s="80"/>
      <c r="Y9" s="80"/>
      <c r="Z9" s="77"/>
      <c r="AA9" s="77"/>
      <c r="AB9" s="79"/>
    </row>
    <row r="10" spans="1:28" s="11" customFormat="1" ht="39.950000000000003" customHeight="1" thickBot="1" x14ac:dyDescent="0.25">
      <c r="A10" s="83"/>
      <c r="B10" s="84"/>
      <c r="C10" s="84"/>
      <c r="D10" s="85"/>
      <c r="E10" s="88"/>
      <c r="F10" s="89"/>
      <c r="G10" s="80"/>
      <c r="H10" s="79" t="s">
        <v>18</v>
      </c>
      <c r="I10" s="80" t="s">
        <v>19</v>
      </c>
      <c r="J10" s="80"/>
      <c r="K10" s="80"/>
      <c r="L10" s="80"/>
      <c r="M10" s="80"/>
      <c r="N10" s="80" t="s">
        <v>20</v>
      </c>
      <c r="O10" s="80" t="s">
        <v>21</v>
      </c>
      <c r="P10" s="80" t="s">
        <v>22</v>
      </c>
      <c r="Q10" s="79" t="s">
        <v>23</v>
      </c>
      <c r="R10" s="82" t="s">
        <v>19</v>
      </c>
      <c r="S10" s="82"/>
      <c r="T10" s="82"/>
      <c r="U10" s="82"/>
      <c r="V10" s="82"/>
      <c r="W10" s="82" t="s">
        <v>20</v>
      </c>
      <c r="X10" s="82" t="s">
        <v>21</v>
      </c>
      <c r="Y10" s="80" t="s">
        <v>22</v>
      </c>
      <c r="Z10" s="77"/>
      <c r="AA10" s="77"/>
      <c r="AB10" s="79"/>
    </row>
    <row r="11" spans="1:28" s="11" customFormat="1" ht="32.25" customHeight="1" thickBot="1" x14ac:dyDescent="0.25">
      <c r="A11" s="83"/>
      <c r="B11" s="84"/>
      <c r="C11" s="84"/>
      <c r="D11" s="85"/>
      <c r="E11" s="88"/>
      <c r="F11" s="89"/>
      <c r="G11" s="80"/>
      <c r="H11" s="79"/>
      <c r="I11" s="80"/>
      <c r="J11" s="80"/>
      <c r="K11" s="80"/>
      <c r="L11" s="80"/>
      <c r="M11" s="80"/>
      <c r="N11" s="81"/>
      <c r="O11" s="81"/>
      <c r="P11" s="81"/>
      <c r="Q11" s="79"/>
      <c r="R11" s="82"/>
      <c r="S11" s="82"/>
      <c r="T11" s="82"/>
      <c r="U11" s="82"/>
      <c r="V11" s="82"/>
      <c r="W11" s="82"/>
      <c r="X11" s="82"/>
      <c r="Y11" s="81"/>
      <c r="Z11" s="77"/>
      <c r="AA11" s="77"/>
      <c r="AB11" s="79"/>
    </row>
    <row r="12" spans="1:28" s="11" customFormat="1" ht="62.25" customHeight="1" thickBot="1" x14ac:dyDescent="0.25">
      <c r="A12" s="83"/>
      <c r="B12" s="84"/>
      <c r="C12" s="84"/>
      <c r="D12" s="85"/>
      <c r="E12" s="88"/>
      <c r="F12" s="89"/>
      <c r="G12" s="80"/>
      <c r="H12" s="79"/>
      <c r="I12" s="79" t="s">
        <v>24</v>
      </c>
      <c r="J12" s="79" t="s">
        <v>25</v>
      </c>
      <c r="K12" s="79"/>
      <c r="L12" s="79"/>
      <c r="M12" s="79"/>
      <c r="N12" s="81"/>
      <c r="O12" s="81"/>
      <c r="P12" s="81"/>
      <c r="Q12" s="79"/>
      <c r="R12" s="79" t="s">
        <v>24</v>
      </c>
      <c r="S12" s="79" t="s">
        <v>25</v>
      </c>
      <c r="T12" s="79"/>
      <c r="U12" s="79"/>
      <c r="V12" s="79"/>
      <c r="W12" s="82"/>
      <c r="X12" s="82"/>
      <c r="Y12" s="81"/>
      <c r="Z12" s="77"/>
      <c r="AA12" s="77"/>
      <c r="AB12" s="79"/>
    </row>
    <row r="13" spans="1:28" s="11" customFormat="1" ht="39.75" customHeight="1" thickBot="1" x14ac:dyDescent="0.25">
      <c r="A13" s="83"/>
      <c r="B13" s="84"/>
      <c r="C13" s="84"/>
      <c r="D13" s="85"/>
      <c r="E13" s="76" t="s">
        <v>26</v>
      </c>
      <c r="F13" s="76" t="s">
        <v>27</v>
      </c>
      <c r="G13" s="80"/>
      <c r="H13" s="79"/>
      <c r="I13" s="81"/>
      <c r="J13" s="79" t="s">
        <v>28</v>
      </c>
      <c r="K13" s="79" t="s">
        <v>29</v>
      </c>
      <c r="L13" s="79"/>
      <c r="M13" s="79"/>
      <c r="N13" s="81"/>
      <c r="O13" s="81"/>
      <c r="P13" s="81"/>
      <c r="Q13" s="79"/>
      <c r="R13" s="79"/>
      <c r="S13" s="79" t="s">
        <v>30</v>
      </c>
      <c r="T13" s="79" t="s">
        <v>29</v>
      </c>
      <c r="U13" s="79"/>
      <c r="V13" s="79"/>
      <c r="W13" s="82"/>
      <c r="X13" s="82"/>
      <c r="Y13" s="81"/>
      <c r="Z13" s="77"/>
      <c r="AA13" s="77"/>
      <c r="AB13" s="79"/>
    </row>
    <row r="14" spans="1:28" s="11" customFormat="1" ht="99.75" customHeight="1" thickBot="1" x14ac:dyDescent="0.25">
      <c r="A14" s="83"/>
      <c r="B14" s="84"/>
      <c r="C14" s="84"/>
      <c r="D14" s="85"/>
      <c r="E14" s="78"/>
      <c r="F14" s="78"/>
      <c r="G14" s="80"/>
      <c r="H14" s="79"/>
      <c r="I14" s="81"/>
      <c r="J14" s="79"/>
      <c r="K14" s="12" t="s">
        <v>31</v>
      </c>
      <c r="L14" s="12" t="s">
        <v>32</v>
      </c>
      <c r="M14" s="13" t="s">
        <v>33</v>
      </c>
      <c r="N14" s="81"/>
      <c r="O14" s="81"/>
      <c r="P14" s="81"/>
      <c r="Q14" s="79"/>
      <c r="R14" s="79"/>
      <c r="S14" s="79"/>
      <c r="T14" s="14" t="s">
        <v>31</v>
      </c>
      <c r="U14" s="14" t="s">
        <v>32</v>
      </c>
      <c r="V14" s="13" t="s">
        <v>33</v>
      </c>
      <c r="W14" s="82"/>
      <c r="X14" s="82"/>
      <c r="Y14" s="81"/>
      <c r="Z14" s="78"/>
      <c r="AA14" s="78"/>
      <c r="AB14" s="79"/>
    </row>
    <row r="15" spans="1:28" s="54" customFormat="1" ht="27.75" customHeight="1" thickBot="1" x14ac:dyDescent="0.25">
      <c r="A15" s="51"/>
      <c r="B15" s="101">
        <v>1</v>
      </c>
      <c r="C15" s="101"/>
      <c r="D15" s="52">
        <v>2</v>
      </c>
      <c r="E15" s="53">
        <v>3</v>
      </c>
      <c r="F15" s="53">
        <v>4</v>
      </c>
      <c r="G15" s="53">
        <v>5</v>
      </c>
      <c r="H15" s="53">
        <v>6</v>
      </c>
      <c r="I15" s="53">
        <v>7</v>
      </c>
      <c r="J15" s="53">
        <v>8</v>
      </c>
      <c r="K15" s="53">
        <v>9</v>
      </c>
      <c r="L15" s="53">
        <v>10</v>
      </c>
      <c r="M15" s="53">
        <v>11</v>
      </c>
      <c r="N15" s="53">
        <v>12</v>
      </c>
      <c r="O15" s="53">
        <v>13</v>
      </c>
      <c r="P15" s="53">
        <v>14</v>
      </c>
      <c r="Q15" s="53">
        <v>15</v>
      </c>
      <c r="R15" s="53">
        <v>16</v>
      </c>
      <c r="S15" s="53">
        <v>17</v>
      </c>
      <c r="T15" s="53">
        <v>18</v>
      </c>
      <c r="U15" s="53">
        <v>19</v>
      </c>
      <c r="V15" s="53">
        <v>20</v>
      </c>
      <c r="W15" s="53">
        <v>21</v>
      </c>
      <c r="X15" s="53">
        <v>22</v>
      </c>
      <c r="Y15" s="53">
        <v>23</v>
      </c>
      <c r="Z15" s="53">
        <v>24</v>
      </c>
      <c r="AA15" s="53">
        <v>25</v>
      </c>
      <c r="AB15" s="53">
        <v>26</v>
      </c>
    </row>
    <row r="16" spans="1:28" s="54" customFormat="1" ht="66" customHeight="1" thickBot="1" x14ac:dyDescent="0.25">
      <c r="A16" s="55">
        <v>1</v>
      </c>
      <c r="B16" s="102" t="s">
        <v>34</v>
      </c>
      <c r="C16" s="102"/>
      <c r="D16" s="56">
        <f t="shared" ref="D16:Z16" si="0">SUM(D17:D32)</f>
        <v>14644</v>
      </c>
      <c r="E16" s="56">
        <f t="shared" si="0"/>
        <v>3801</v>
      </c>
      <c r="F16" s="56">
        <f t="shared" si="0"/>
        <v>1</v>
      </c>
      <c r="G16" s="56">
        <f t="shared" si="0"/>
        <v>5548</v>
      </c>
      <c r="H16" s="56">
        <f t="shared" si="0"/>
        <v>2669</v>
      </c>
      <c r="I16" s="56">
        <f t="shared" si="0"/>
        <v>164</v>
      </c>
      <c r="J16" s="56">
        <f t="shared" si="0"/>
        <v>403</v>
      </c>
      <c r="K16" s="56">
        <f t="shared" si="0"/>
        <v>234</v>
      </c>
      <c r="L16" s="56">
        <f t="shared" si="0"/>
        <v>158</v>
      </c>
      <c r="M16" s="56">
        <f t="shared" si="0"/>
        <v>11</v>
      </c>
      <c r="N16" s="56">
        <f t="shared" si="0"/>
        <v>2070</v>
      </c>
      <c r="O16" s="56">
        <f t="shared" si="0"/>
        <v>6</v>
      </c>
      <c r="P16" s="56">
        <f t="shared" si="0"/>
        <v>26</v>
      </c>
      <c r="Q16" s="56">
        <f t="shared" si="0"/>
        <v>2879</v>
      </c>
      <c r="R16" s="56">
        <f t="shared" si="0"/>
        <v>95</v>
      </c>
      <c r="S16" s="56">
        <f t="shared" si="0"/>
        <v>430</v>
      </c>
      <c r="T16" s="56">
        <f t="shared" si="0"/>
        <v>178</v>
      </c>
      <c r="U16" s="56">
        <f t="shared" si="0"/>
        <v>243</v>
      </c>
      <c r="V16" s="56">
        <f t="shared" si="0"/>
        <v>9</v>
      </c>
      <c r="W16" s="56">
        <f t="shared" si="0"/>
        <v>1606</v>
      </c>
      <c r="X16" s="56">
        <f t="shared" si="0"/>
        <v>31</v>
      </c>
      <c r="Y16" s="56">
        <f t="shared" si="0"/>
        <v>717</v>
      </c>
      <c r="Z16" s="56">
        <f t="shared" si="0"/>
        <v>5</v>
      </c>
      <c r="AA16" s="56">
        <f>SUM(AA17:AA32)</f>
        <v>5553</v>
      </c>
      <c r="AB16" s="56">
        <f>SUM(AB17:AB32)</f>
        <v>12892</v>
      </c>
    </row>
    <row r="17" spans="1:28" s="11" customFormat="1" ht="66" customHeight="1" thickBot="1" x14ac:dyDescent="0.25">
      <c r="A17" s="20">
        <v>2</v>
      </c>
      <c r="B17" s="68" t="s">
        <v>35</v>
      </c>
      <c r="C17" s="68"/>
      <c r="D17" s="21">
        <v>315</v>
      </c>
      <c r="E17" s="21">
        <v>64</v>
      </c>
      <c r="F17" s="21">
        <v>0</v>
      </c>
      <c r="G17" s="19">
        <f t="shared" ref="G17:G32" si="1">SUM(H17+Q17)</f>
        <v>143</v>
      </c>
      <c r="H17" s="19">
        <f t="shared" ref="H17:H32" si="2">I17+J17+N17+O17+P17</f>
        <v>48</v>
      </c>
      <c r="I17" s="21">
        <v>1</v>
      </c>
      <c r="J17" s="19">
        <f t="shared" ref="J17:J32" si="3">SUM(K17:M17)</f>
        <v>4</v>
      </c>
      <c r="K17" s="21">
        <v>1</v>
      </c>
      <c r="L17" s="21">
        <v>2</v>
      </c>
      <c r="M17" s="21">
        <v>1</v>
      </c>
      <c r="N17" s="21">
        <v>40</v>
      </c>
      <c r="O17" s="21">
        <v>0</v>
      </c>
      <c r="P17" s="21">
        <v>3</v>
      </c>
      <c r="Q17" s="19">
        <f t="shared" ref="Q17:Q32" si="4">R17+S17+W17+X17+Y17</f>
        <v>95</v>
      </c>
      <c r="R17" s="21">
        <v>2</v>
      </c>
      <c r="S17" s="22">
        <f t="shared" ref="S17:S32" si="5">SUM(T17:V17)</f>
        <v>4</v>
      </c>
      <c r="T17" s="21">
        <v>1</v>
      </c>
      <c r="U17" s="21">
        <v>3</v>
      </c>
      <c r="V17" s="21">
        <v>0</v>
      </c>
      <c r="W17" s="21">
        <v>22</v>
      </c>
      <c r="X17" s="21">
        <v>0</v>
      </c>
      <c r="Y17" s="21">
        <v>67</v>
      </c>
      <c r="Z17" s="21">
        <v>0</v>
      </c>
      <c r="AA17" s="19">
        <f>G17+Z17</f>
        <v>143</v>
      </c>
      <c r="AB17" s="19">
        <f>D17+E17-AA17</f>
        <v>236</v>
      </c>
    </row>
    <row r="18" spans="1:28" s="11" customFormat="1" ht="66" customHeight="1" thickBot="1" x14ac:dyDescent="0.25">
      <c r="A18" s="23">
        <v>3</v>
      </c>
      <c r="B18" s="68" t="s">
        <v>36</v>
      </c>
      <c r="C18" s="68"/>
      <c r="D18" s="21">
        <v>284</v>
      </c>
      <c r="E18" s="21">
        <v>52</v>
      </c>
      <c r="F18" s="21">
        <v>0</v>
      </c>
      <c r="G18" s="19">
        <f t="shared" si="1"/>
        <v>122</v>
      </c>
      <c r="H18" s="19">
        <f t="shared" si="2"/>
        <v>60</v>
      </c>
      <c r="I18" s="21">
        <v>21</v>
      </c>
      <c r="J18" s="19">
        <f t="shared" si="3"/>
        <v>9</v>
      </c>
      <c r="K18" s="21">
        <v>3</v>
      </c>
      <c r="L18" s="21">
        <v>6</v>
      </c>
      <c r="M18" s="21">
        <v>0</v>
      </c>
      <c r="N18" s="21">
        <v>30</v>
      </c>
      <c r="O18" s="21">
        <v>0</v>
      </c>
      <c r="P18" s="21">
        <v>0</v>
      </c>
      <c r="Q18" s="19">
        <f t="shared" si="4"/>
        <v>62</v>
      </c>
      <c r="R18" s="21">
        <v>1</v>
      </c>
      <c r="S18" s="22">
        <f t="shared" si="5"/>
        <v>8</v>
      </c>
      <c r="T18" s="21">
        <v>5</v>
      </c>
      <c r="U18" s="21">
        <v>3</v>
      </c>
      <c r="V18" s="21">
        <v>0</v>
      </c>
      <c r="W18" s="21">
        <v>49</v>
      </c>
      <c r="X18" s="21">
        <v>0</v>
      </c>
      <c r="Y18" s="21">
        <v>4</v>
      </c>
      <c r="Z18" s="21">
        <v>0</v>
      </c>
      <c r="AA18" s="19">
        <f t="shared" ref="AA18:AA32" si="6">G18+Z18</f>
        <v>122</v>
      </c>
      <c r="AB18" s="19">
        <f t="shared" ref="AB18:AB32" si="7">D18+E18-AA18</f>
        <v>214</v>
      </c>
    </row>
    <row r="19" spans="1:28" s="11" customFormat="1" ht="66" customHeight="1" thickBot="1" x14ac:dyDescent="0.25">
      <c r="A19" s="20">
        <v>4</v>
      </c>
      <c r="B19" s="65" t="s">
        <v>37</v>
      </c>
      <c r="C19" s="65"/>
      <c r="D19" s="21">
        <v>639</v>
      </c>
      <c r="E19" s="21">
        <v>175</v>
      </c>
      <c r="F19" s="21">
        <v>0</v>
      </c>
      <c r="G19" s="19">
        <f t="shared" si="1"/>
        <v>259</v>
      </c>
      <c r="H19" s="19">
        <f t="shared" si="2"/>
        <v>123</v>
      </c>
      <c r="I19" s="21">
        <v>5</v>
      </c>
      <c r="J19" s="19">
        <f t="shared" si="3"/>
        <v>29</v>
      </c>
      <c r="K19" s="49">
        <v>14</v>
      </c>
      <c r="L19" s="49">
        <v>15</v>
      </c>
      <c r="M19" s="49">
        <v>0</v>
      </c>
      <c r="N19" s="49">
        <v>87</v>
      </c>
      <c r="O19" s="49">
        <v>2</v>
      </c>
      <c r="P19" s="49">
        <v>0</v>
      </c>
      <c r="Q19" s="19">
        <f t="shared" si="4"/>
        <v>136</v>
      </c>
      <c r="R19" s="49">
        <v>3</v>
      </c>
      <c r="S19" s="22">
        <f t="shared" si="5"/>
        <v>28</v>
      </c>
      <c r="T19" s="49">
        <v>10</v>
      </c>
      <c r="U19" s="49">
        <v>17</v>
      </c>
      <c r="V19" s="49">
        <v>1</v>
      </c>
      <c r="W19" s="49">
        <v>85</v>
      </c>
      <c r="X19" s="49">
        <v>0</v>
      </c>
      <c r="Y19" s="49">
        <v>20</v>
      </c>
      <c r="Z19" s="49">
        <v>0</v>
      </c>
      <c r="AA19" s="19">
        <f t="shared" si="6"/>
        <v>259</v>
      </c>
      <c r="AB19" s="19">
        <f t="shared" si="7"/>
        <v>555</v>
      </c>
    </row>
    <row r="20" spans="1:28" s="11" customFormat="1" ht="66" customHeight="1" thickBot="1" x14ac:dyDescent="0.25">
      <c r="A20" s="23">
        <v>5</v>
      </c>
      <c r="B20" s="65" t="s">
        <v>38</v>
      </c>
      <c r="C20" s="65"/>
      <c r="D20" s="21">
        <v>778</v>
      </c>
      <c r="E20" s="21">
        <v>235</v>
      </c>
      <c r="F20" s="21">
        <v>0</v>
      </c>
      <c r="G20" s="19">
        <f t="shared" si="1"/>
        <v>381</v>
      </c>
      <c r="H20" s="19">
        <f t="shared" si="2"/>
        <v>154</v>
      </c>
      <c r="I20" s="21">
        <v>4</v>
      </c>
      <c r="J20" s="19">
        <f t="shared" si="3"/>
        <v>37</v>
      </c>
      <c r="K20" s="50">
        <v>7</v>
      </c>
      <c r="L20" s="50">
        <v>29</v>
      </c>
      <c r="M20" s="50">
        <v>1</v>
      </c>
      <c r="N20" s="50">
        <v>110</v>
      </c>
      <c r="O20" s="50">
        <v>0</v>
      </c>
      <c r="P20" s="50">
        <v>3</v>
      </c>
      <c r="Q20" s="19">
        <f t="shared" si="4"/>
        <v>227</v>
      </c>
      <c r="R20" s="50">
        <v>7</v>
      </c>
      <c r="S20" s="22">
        <f t="shared" si="5"/>
        <v>71</v>
      </c>
      <c r="T20" s="50">
        <v>16</v>
      </c>
      <c r="U20" s="50">
        <v>54</v>
      </c>
      <c r="V20" s="50">
        <v>1</v>
      </c>
      <c r="W20" s="50">
        <v>102</v>
      </c>
      <c r="X20" s="50">
        <v>1</v>
      </c>
      <c r="Y20" s="50">
        <v>46</v>
      </c>
      <c r="Z20" s="50">
        <v>0</v>
      </c>
      <c r="AA20" s="19">
        <f t="shared" si="6"/>
        <v>381</v>
      </c>
      <c r="AB20" s="19">
        <f t="shared" si="7"/>
        <v>632</v>
      </c>
    </row>
    <row r="21" spans="1:28" s="11" customFormat="1" ht="66" customHeight="1" thickBot="1" x14ac:dyDescent="0.25">
      <c r="A21" s="20">
        <v>6</v>
      </c>
      <c r="B21" s="65" t="s">
        <v>39</v>
      </c>
      <c r="C21" s="65"/>
      <c r="D21" s="21">
        <v>130</v>
      </c>
      <c r="E21" s="21">
        <v>38</v>
      </c>
      <c r="F21" s="21">
        <v>0</v>
      </c>
      <c r="G21" s="19">
        <f t="shared" si="1"/>
        <v>64</v>
      </c>
      <c r="H21" s="19">
        <f t="shared" si="2"/>
        <v>30</v>
      </c>
      <c r="I21" s="21">
        <v>5</v>
      </c>
      <c r="J21" s="19">
        <f t="shared" si="3"/>
        <v>1</v>
      </c>
      <c r="K21" s="50">
        <v>0</v>
      </c>
      <c r="L21" s="50">
        <v>1</v>
      </c>
      <c r="M21" s="50">
        <v>0</v>
      </c>
      <c r="N21" s="50">
        <v>23</v>
      </c>
      <c r="O21" s="50">
        <v>1</v>
      </c>
      <c r="P21" s="50">
        <v>0</v>
      </c>
      <c r="Q21" s="19">
        <f t="shared" si="4"/>
        <v>34</v>
      </c>
      <c r="R21" s="50">
        <v>0</v>
      </c>
      <c r="S21" s="22">
        <f t="shared" si="5"/>
        <v>6</v>
      </c>
      <c r="T21" s="50">
        <v>0</v>
      </c>
      <c r="U21" s="50">
        <v>6</v>
      </c>
      <c r="V21" s="50">
        <v>0</v>
      </c>
      <c r="W21" s="50">
        <v>28</v>
      </c>
      <c r="X21" s="50">
        <v>0</v>
      </c>
      <c r="Y21" s="50">
        <v>0</v>
      </c>
      <c r="Z21" s="50">
        <v>0</v>
      </c>
      <c r="AA21" s="19">
        <f t="shared" si="6"/>
        <v>64</v>
      </c>
      <c r="AB21" s="19">
        <f t="shared" si="7"/>
        <v>104</v>
      </c>
    </row>
    <row r="22" spans="1:28" s="11" customFormat="1" ht="66" customHeight="1" thickBot="1" x14ac:dyDescent="0.25">
      <c r="A22" s="23">
        <v>7</v>
      </c>
      <c r="B22" s="65" t="s">
        <v>40</v>
      </c>
      <c r="C22" s="65"/>
      <c r="D22" s="21">
        <v>187</v>
      </c>
      <c r="E22" s="21">
        <v>62</v>
      </c>
      <c r="F22" s="21">
        <v>0</v>
      </c>
      <c r="G22" s="19">
        <f t="shared" si="1"/>
        <v>92</v>
      </c>
      <c r="H22" s="19">
        <f t="shared" si="2"/>
        <v>43</v>
      </c>
      <c r="I22" s="21">
        <v>3</v>
      </c>
      <c r="J22" s="19">
        <f t="shared" si="3"/>
        <v>7</v>
      </c>
      <c r="K22" s="49">
        <v>2</v>
      </c>
      <c r="L22" s="49">
        <v>4</v>
      </c>
      <c r="M22" s="49">
        <v>1</v>
      </c>
      <c r="N22" s="49">
        <v>33</v>
      </c>
      <c r="O22" s="49">
        <v>0</v>
      </c>
      <c r="P22" s="49">
        <v>0</v>
      </c>
      <c r="Q22" s="19">
        <f t="shared" si="4"/>
        <v>49</v>
      </c>
      <c r="R22" s="49">
        <v>1</v>
      </c>
      <c r="S22" s="22">
        <f t="shared" si="5"/>
        <v>6</v>
      </c>
      <c r="T22" s="49">
        <v>2</v>
      </c>
      <c r="U22" s="49">
        <v>3</v>
      </c>
      <c r="V22" s="49">
        <v>1</v>
      </c>
      <c r="W22" s="49">
        <v>39</v>
      </c>
      <c r="X22" s="49">
        <v>0</v>
      </c>
      <c r="Y22" s="49">
        <v>3</v>
      </c>
      <c r="Z22" s="49">
        <v>0</v>
      </c>
      <c r="AA22" s="19">
        <f t="shared" si="6"/>
        <v>92</v>
      </c>
      <c r="AB22" s="19">
        <f t="shared" si="7"/>
        <v>157</v>
      </c>
    </row>
    <row r="23" spans="1:28" s="11" customFormat="1" ht="66" customHeight="1" thickBot="1" x14ac:dyDescent="0.25">
      <c r="A23" s="20">
        <v>8</v>
      </c>
      <c r="B23" s="65" t="s">
        <v>41</v>
      </c>
      <c r="C23" s="65"/>
      <c r="D23" s="21">
        <v>1437</v>
      </c>
      <c r="E23" s="21">
        <v>414</v>
      </c>
      <c r="F23" s="21">
        <v>0</v>
      </c>
      <c r="G23" s="19">
        <f t="shared" si="1"/>
        <v>607</v>
      </c>
      <c r="H23" s="19">
        <f t="shared" si="2"/>
        <v>288</v>
      </c>
      <c r="I23" s="21">
        <v>20</v>
      </c>
      <c r="J23" s="19">
        <f t="shared" si="3"/>
        <v>30</v>
      </c>
      <c r="K23" s="21">
        <v>23</v>
      </c>
      <c r="L23" s="21">
        <v>5</v>
      </c>
      <c r="M23" s="21">
        <v>2</v>
      </c>
      <c r="N23" s="21">
        <v>233</v>
      </c>
      <c r="O23" s="21">
        <v>1</v>
      </c>
      <c r="P23" s="21">
        <v>4</v>
      </c>
      <c r="Q23" s="19">
        <f t="shared" si="4"/>
        <v>319</v>
      </c>
      <c r="R23" s="21">
        <v>8</v>
      </c>
      <c r="S23" s="22">
        <f t="shared" si="5"/>
        <v>87</v>
      </c>
      <c r="T23" s="49">
        <v>56</v>
      </c>
      <c r="U23" s="49">
        <v>29</v>
      </c>
      <c r="V23" s="49">
        <v>2</v>
      </c>
      <c r="W23" s="49">
        <v>186</v>
      </c>
      <c r="X23" s="49">
        <v>2</v>
      </c>
      <c r="Y23" s="49">
        <v>36</v>
      </c>
      <c r="Z23" s="49">
        <v>0</v>
      </c>
      <c r="AA23" s="19">
        <f t="shared" si="6"/>
        <v>607</v>
      </c>
      <c r="AB23" s="19">
        <f t="shared" si="7"/>
        <v>1244</v>
      </c>
    </row>
    <row r="24" spans="1:28" s="11" customFormat="1" ht="66" customHeight="1" thickBot="1" x14ac:dyDescent="0.25">
      <c r="A24" s="23">
        <v>9</v>
      </c>
      <c r="B24" s="65" t="s">
        <v>42</v>
      </c>
      <c r="C24" s="65"/>
      <c r="D24" s="21">
        <v>410</v>
      </c>
      <c r="E24" s="21">
        <v>115</v>
      </c>
      <c r="F24" s="21">
        <v>0</v>
      </c>
      <c r="G24" s="19">
        <f t="shared" si="1"/>
        <v>177</v>
      </c>
      <c r="H24" s="19">
        <f t="shared" si="2"/>
        <v>78</v>
      </c>
      <c r="I24" s="21">
        <v>3</v>
      </c>
      <c r="J24" s="19">
        <f t="shared" si="3"/>
        <v>12</v>
      </c>
      <c r="K24" s="21">
        <v>8</v>
      </c>
      <c r="L24" s="21">
        <v>4</v>
      </c>
      <c r="M24" s="21">
        <v>0</v>
      </c>
      <c r="N24" s="21">
        <v>63</v>
      </c>
      <c r="O24" s="21">
        <v>0</v>
      </c>
      <c r="P24" s="21">
        <v>0</v>
      </c>
      <c r="Q24" s="19">
        <f t="shared" si="4"/>
        <v>99</v>
      </c>
      <c r="R24" s="21">
        <v>2</v>
      </c>
      <c r="S24" s="22">
        <f t="shared" si="5"/>
        <v>12</v>
      </c>
      <c r="T24" s="49">
        <v>5</v>
      </c>
      <c r="U24" s="49">
        <v>7</v>
      </c>
      <c r="V24" s="49">
        <v>0</v>
      </c>
      <c r="W24" s="49">
        <v>79</v>
      </c>
      <c r="X24" s="49">
        <v>0</v>
      </c>
      <c r="Y24" s="49">
        <v>6</v>
      </c>
      <c r="Z24" s="49">
        <v>0</v>
      </c>
      <c r="AA24" s="19">
        <f t="shared" si="6"/>
        <v>177</v>
      </c>
      <c r="AB24" s="19">
        <f t="shared" si="7"/>
        <v>348</v>
      </c>
    </row>
    <row r="25" spans="1:28" s="11" customFormat="1" ht="66" customHeight="1" thickBot="1" x14ac:dyDescent="0.25">
      <c r="A25" s="20">
        <v>10</v>
      </c>
      <c r="B25" s="65" t="s">
        <v>43</v>
      </c>
      <c r="C25" s="65"/>
      <c r="D25" s="21">
        <v>517</v>
      </c>
      <c r="E25" s="21">
        <v>133</v>
      </c>
      <c r="F25" s="21">
        <v>0</v>
      </c>
      <c r="G25" s="19">
        <f t="shared" si="1"/>
        <v>217</v>
      </c>
      <c r="H25" s="19">
        <f t="shared" si="2"/>
        <v>107</v>
      </c>
      <c r="I25" s="21">
        <v>4</v>
      </c>
      <c r="J25" s="19">
        <f t="shared" si="3"/>
        <v>15</v>
      </c>
      <c r="K25" s="21">
        <v>4</v>
      </c>
      <c r="L25" s="21">
        <v>10</v>
      </c>
      <c r="M25" s="21">
        <v>1</v>
      </c>
      <c r="N25" s="21">
        <v>87</v>
      </c>
      <c r="O25" s="21">
        <v>0</v>
      </c>
      <c r="P25" s="21">
        <v>1</v>
      </c>
      <c r="Q25" s="19">
        <f t="shared" si="4"/>
        <v>110</v>
      </c>
      <c r="R25" s="21">
        <v>1</v>
      </c>
      <c r="S25" s="22">
        <f t="shared" si="5"/>
        <v>21</v>
      </c>
      <c r="T25" s="49">
        <v>8</v>
      </c>
      <c r="U25" s="49">
        <v>13</v>
      </c>
      <c r="V25" s="49">
        <v>0</v>
      </c>
      <c r="W25" s="49">
        <v>78</v>
      </c>
      <c r="X25" s="49">
        <v>0</v>
      </c>
      <c r="Y25" s="49">
        <v>10</v>
      </c>
      <c r="Z25" s="49">
        <v>0</v>
      </c>
      <c r="AA25" s="19">
        <f t="shared" si="6"/>
        <v>217</v>
      </c>
      <c r="AB25" s="19">
        <f t="shared" si="7"/>
        <v>433</v>
      </c>
    </row>
    <row r="26" spans="1:28" s="11" customFormat="1" ht="66" customHeight="1" thickBot="1" x14ac:dyDescent="0.25">
      <c r="A26" s="23">
        <v>11</v>
      </c>
      <c r="B26" s="65" t="s">
        <v>44</v>
      </c>
      <c r="C26" s="65"/>
      <c r="D26" s="21">
        <v>254</v>
      </c>
      <c r="E26" s="21">
        <v>82</v>
      </c>
      <c r="F26" s="21">
        <v>0</v>
      </c>
      <c r="G26" s="19">
        <f t="shared" si="1"/>
        <v>88</v>
      </c>
      <c r="H26" s="19">
        <f t="shared" si="2"/>
        <v>53</v>
      </c>
      <c r="I26" s="21">
        <v>2</v>
      </c>
      <c r="J26" s="19">
        <f t="shared" si="3"/>
        <v>3</v>
      </c>
      <c r="K26" s="21">
        <v>2</v>
      </c>
      <c r="L26" s="21">
        <v>1</v>
      </c>
      <c r="M26" s="21">
        <v>0</v>
      </c>
      <c r="N26" s="21">
        <v>47</v>
      </c>
      <c r="O26" s="21">
        <v>1</v>
      </c>
      <c r="P26" s="21">
        <v>0</v>
      </c>
      <c r="Q26" s="19">
        <f t="shared" si="4"/>
        <v>35</v>
      </c>
      <c r="R26" s="21">
        <v>2</v>
      </c>
      <c r="S26" s="22">
        <f t="shared" si="5"/>
        <v>5</v>
      </c>
      <c r="T26" s="49">
        <v>4</v>
      </c>
      <c r="U26" s="49">
        <v>1</v>
      </c>
      <c r="V26" s="49">
        <v>0</v>
      </c>
      <c r="W26" s="49">
        <v>27</v>
      </c>
      <c r="X26" s="49">
        <v>0</v>
      </c>
      <c r="Y26" s="49">
        <v>1</v>
      </c>
      <c r="Z26" s="49">
        <v>0</v>
      </c>
      <c r="AA26" s="19">
        <f t="shared" si="6"/>
        <v>88</v>
      </c>
      <c r="AB26" s="19">
        <f t="shared" si="7"/>
        <v>248</v>
      </c>
    </row>
    <row r="27" spans="1:28" s="11" customFormat="1" ht="66" customHeight="1" thickBot="1" x14ac:dyDescent="0.25">
      <c r="A27" s="20">
        <v>12</v>
      </c>
      <c r="B27" s="65" t="s">
        <v>45</v>
      </c>
      <c r="C27" s="65"/>
      <c r="D27" s="21">
        <v>124</v>
      </c>
      <c r="E27" s="21">
        <v>54</v>
      </c>
      <c r="F27" s="21">
        <v>0</v>
      </c>
      <c r="G27" s="19">
        <f t="shared" si="1"/>
        <v>36</v>
      </c>
      <c r="H27" s="19">
        <f t="shared" si="2"/>
        <v>18</v>
      </c>
      <c r="I27" s="21">
        <v>0</v>
      </c>
      <c r="J27" s="19">
        <f t="shared" si="3"/>
        <v>3</v>
      </c>
      <c r="K27" s="21">
        <v>1</v>
      </c>
      <c r="L27" s="21">
        <v>2</v>
      </c>
      <c r="M27" s="21">
        <v>0</v>
      </c>
      <c r="N27" s="21">
        <v>15</v>
      </c>
      <c r="O27" s="21">
        <v>0</v>
      </c>
      <c r="P27" s="21">
        <v>0</v>
      </c>
      <c r="Q27" s="19">
        <f t="shared" si="4"/>
        <v>18</v>
      </c>
      <c r="R27" s="21">
        <v>2</v>
      </c>
      <c r="S27" s="22">
        <f t="shared" si="5"/>
        <v>2</v>
      </c>
      <c r="T27" s="21">
        <v>1</v>
      </c>
      <c r="U27" s="21">
        <v>1</v>
      </c>
      <c r="V27" s="21">
        <v>0</v>
      </c>
      <c r="W27" s="21">
        <v>14</v>
      </c>
      <c r="X27" s="21">
        <v>0</v>
      </c>
      <c r="Y27" s="21">
        <v>0</v>
      </c>
      <c r="Z27" s="21">
        <v>0</v>
      </c>
      <c r="AA27" s="19">
        <f t="shared" si="6"/>
        <v>36</v>
      </c>
      <c r="AB27" s="19">
        <f t="shared" si="7"/>
        <v>142</v>
      </c>
    </row>
    <row r="28" spans="1:28" s="11" customFormat="1" ht="66" customHeight="1" thickBot="1" x14ac:dyDescent="0.25">
      <c r="A28" s="23">
        <v>13</v>
      </c>
      <c r="B28" s="65" t="s">
        <v>46</v>
      </c>
      <c r="C28" s="65"/>
      <c r="D28" s="21">
        <v>774</v>
      </c>
      <c r="E28" s="21">
        <v>224</v>
      </c>
      <c r="F28" s="21">
        <v>0</v>
      </c>
      <c r="G28" s="19">
        <f t="shared" si="1"/>
        <v>300</v>
      </c>
      <c r="H28" s="19">
        <f t="shared" si="2"/>
        <v>150</v>
      </c>
      <c r="I28" s="21">
        <v>7</v>
      </c>
      <c r="J28" s="19">
        <f t="shared" si="3"/>
        <v>18</v>
      </c>
      <c r="K28" s="21">
        <v>11</v>
      </c>
      <c r="L28" s="21">
        <v>5</v>
      </c>
      <c r="M28" s="21">
        <v>2</v>
      </c>
      <c r="N28" s="21">
        <v>125</v>
      </c>
      <c r="O28" s="21">
        <v>0</v>
      </c>
      <c r="P28" s="21">
        <v>0</v>
      </c>
      <c r="Q28" s="19">
        <f t="shared" si="4"/>
        <v>150</v>
      </c>
      <c r="R28" s="21">
        <v>2</v>
      </c>
      <c r="S28" s="22">
        <f t="shared" si="5"/>
        <v>23</v>
      </c>
      <c r="T28" s="21">
        <v>1</v>
      </c>
      <c r="U28" s="21">
        <v>22</v>
      </c>
      <c r="V28" s="21">
        <v>0</v>
      </c>
      <c r="W28" s="21">
        <v>118</v>
      </c>
      <c r="X28" s="21">
        <v>0</v>
      </c>
      <c r="Y28" s="21">
        <v>7</v>
      </c>
      <c r="Z28" s="21">
        <v>1</v>
      </c>
      <c r="AA28" s="19">
        <f t="shared" si="6"/>
        <v>301</v>
      </c>
      <c r="AB28" s="19">
        <f t="shared" si="7"/>
        <v>697</v>
      </c>
    </row>
    <row r="29" spans="1:28" s="11" customFormat="1" ht="66" customHeight="1" thickBot="1" x14ac:dyDescent="0.25">
      <c r="A29" s="20">
        <v>14</v>
      </c>
      <c r="B29" s="65" t="s">
        <v>47</v>
      </c>
      <c r="C29" s="65"/>
      <c r="D29" s="21">
        <v>533</v>
      </c>
      <c r="E29" s="21">
        <v>121</v>
      </c>
      <c r="F29" s="21">
        <v>0</v>
      </c>
      <c r="G29" s="19">
        <f t="shared" si="1"/>
        <v>187</v>
      </c>
      <c r="H29" s="19">
        <f t="shared" si="2"/>
        <v>108</v>
      </c>
      <c r="I29" s="21">
        <v>5</v>
      </c>
      <c r="J29" s="19">
        <f t="shared" si="3"/>
        <v>9</v>
      </c>
      <c r="K29" s="21">
        <v>5</v>
      </c>
      <c r="L29" s="21">
        <v>3</v>
      </c>
      <c r="M29" s="21">
        <v>1</v>
      </c>
      <c r="N29" s="21">
        <v>94</v>
      </c>
      <c r="O29" s="21">
        <v>0</v>
      </c>
      <c r="P29" s="21">
        <v>0</v>
      </c>
      <c r="Q29" s="19">
        <f t="shared" si="4"/>
        <v>79</v>
      </c>
      <c r="R29" s="21">
        <v>3</v>
      </c>
      <c r="S29" s="22">
        <f t="shared" si="5"/>
        <v>11</v>
      </c>
      <c r="T29" s="49">
        <v>5</v>
      </c>
      <c r="U29" s="49">
        <v>6</v>
      </c>
      <c r="V29" s="49">
        <v>0</v>
      </c>
      <c r="W29" s="49">
        <v>62</v>
      </c>
      <c r="X29" s="49">
        <v>0</v>
      </c>
      <c r="Y29" s="49">
        <v>3</v>
      </c>
      <c r="Z29" s="49">
        <v>0</v>
      </c>
      <c r="AA29" s="19">
        <f t="shared" si="6"/>
        <v>187</v>
      </c>
      <c r="AB29" s="19">
        <f t="shared" si="7"/>
        <v>467</v>
      </c>
    </row>
    <row r="30" spans="1:28" s="11" customFormat="1" ht="66" customHeight="1" thickBot="1" x14ac:dyDescent="0.25">
      <c r="A30" s="23">
        <v>15</v>
      </c>
      <c r="B30" s="65" t="s">
        <v>48</v>
      </c>
      <c r="C30" s="65"/>
      <c r="D30" s="21">
        <v>517</v>
      </c>
      <c r="E30" s="21">
        <v>86</v>
      </c>
      <c r="F30" s="21">
        <v>0</v>
      </c>
      <c r="G30" s="19">
        <f t="shared" si="1"/>
        <v>132</v>
      </c>
      <c r="H30" s="19">
        <f t="shared" si="2"/>
        <v>83</v>
      </c>
      <c r="I30" s="21">
        <v>4</v>
      </c>
      <c r="J30" s="19">
        <f t="shared" si="3"/>
        <v>5</v>
      </c>
      <c r="K30" s="21">
        <v>3</v>
      </c>
      <c r="L30" s="21">
        <v>2</v>
      </c>
      <c r="M30" s="21">
        <v>0</v>
      </c>
      <c r="N30" s="21">
        <v>74</v>
      </c>
      <c r="O30" s="21">
        <v>0</v>
      </c>
      <c r="P30" s="21">
        <v>0</v>
      </c>
      <c r="Q30" s="19">
        <f t="shared" si="4"/>
        <v>49</v>
      </c>
      <c r="R30" s="21">
        <v>5</v>
      </c>
      <c r="S30" s="22">
        <f t="shared" si="5"/>
        <v>5</v>
      </c>
      <c r="T30" s="49">
        <v>4</v>
      </c>
      <c r="U30" s="49">
        <v>1</v>
      </c>
      <c r="V30" s="49">
        <v>0</v>
      </c>
      <c r="W30" s="49">
        <v>38</v>
      </c>
      <c r="X30" s="49">
        <v>0</v>
      </c>
      <c r="Y30" s="49">
        <v>1</v>
      </c>
      <c r="Z30" s="49">
        <v>0</v>
      </c>
      <c r="AA30" s="19">
        <f t="shared" si="6"/>
        <v>132</v>
      </c>
      <c r="AB30" s="19">
        <f t="shared" si="7"/>
        <v>471</v>
      </c>
    </row>
    <row r="31" spans="1:28" s="11" customFormat="1" ht="66" customHeight="1" thickBot="1" x14ac:dyDescent="0.25">
      <c r="A31" s="20">
        <v>16</v>
      </c>
      <c r="B31" s="65" t="s">
        <v>49</v>
      </c>
      <c r="C31" s="65"/>
      <c r="D31" s="21">
        <v>7143</v>
      </c>
      <c r="E31" s="21">
        <v>1800</v>
      </c>
      <c r="F31" s="21">
        <v>1</v>
      </c>
      <c r="G31" s="19">
        <f t="shared" si="1"/>
        <v>2497</v>
      </c>
      <c r="H31" s="19">
        <f t="shared" si="2"/>
        <v>1249</v>
      </c>
      <c r="I31" s="21">
        <v>78</v>
      </c>
      <c r="J31" s="19">
        <f t="shared" si="3"/>
        <v>212</v>
      </c>
      <c r="K31" s="21">
        <v>147</v>
      </c>
      <c r="L31" s="21">
        <v>64</v>
      </c>
      <c r="M31" s="21">
        <v>1</v>
      </c>
      <c r="N31" s="21">
        <v>943</v>
      </c>
      <c r="O31" s="21">
        <v>1</v>
      </c>
      <c r="P31" s="21">
        <v>15</v>
      </c>
      <c r="Q31" s="19">
        <f t="shared" si="4"/>
        <v>1248</v>
      </c>
      <c r="R31" s="21">
        <v>50</v>
      </c>
      <c r="S31" s="22">
        <f t="shared" si="5"/>
        <v>84</v>
      </c>
      <c r="T31" s="49">
        <v>52</v>
      </c>
      <c r="U31" s="49">
        <v>29</v>
      </c>
      <c r="V31" s="49">
        <v>3</v>
      </c>
      <c r="W31" s="49">
        <v>575</v>
      </c>
      <c r="X31" s="49">
        <v>27</v>
      </c>
      <c r="Y31" s="49">
        <v>512</v>
      </c>
      <c r="Z31" s="49">
        <v>4</v>
      </c>
      <c r="AA31" s="19">
        <f t="shared" si="6"/>
        <v>2501</v>
      </c>
      <c r="AB31" s="19">
        <f t="shared" si="7"/>
        <v>6442</v>
      </c>
    </row>
    <row r="32" spans="1:28" s="11" customFormat="1" ht="66" customHeight="1" thickBot="1" x14ac:dyDescent="0.25">
      <c r="A32" s="23">
        <v>17</v>
      </c>
      <c r="B32" s="65" t="s">
        <v>50</v>
      </c>
      <c r="C32" s="65"/>
      <c r="D32" s="21">
        <v>602</v>
      </c>
      <c r="E32" s="21">
        <v>146</v>
      </c>
      <c r="F32" s="21">
        <v>0</v>
      </c>
      <c r="G32" s="19">
        <f t="shared" si="1"/>
        <v>246</v>
      </c>
      <c r="H32" s="19">
        <f t="shared" si="2"/>
        <v>77</v>
      </c>
      <c r="I32" s="21">
        <v>2</v>
      </c>
      <c r="J32" s="19">
        <f t="shared" si="3"/>
        <v>9</v>
      </c>
      <c r="K32" s="21">
        <v>3</v>
      </c>
      <c r="L32" s="21">
        <v>5</v>
      </c>
      <c r="M32" s="21">
        <v>1</v>
      </c>
      <c r="N32" s="21">
        <v>66</v>
      </c>
      <c r="O32" s="21">
        <v>0</v>
      </c>
      <c r="P32" s="21">
        <v>0</v>
      </c>
      <c r="Q32" s="19">
        <f t="shared" si="4"/>
        <v>169</v>
      </c>
      <c r="R32" s="21">
        <v>6</v>
      </c>
      <c r="S32" s="22">
        <f t="shared" si="5"/>
        <v>57</v>
      </c>
      <c r="T32" s="49">
        <v>8</v>
      </c>
      <c r="U32" s="49">
        <v>48</v>
      </c>
      <c r="V32" s="49">
        <v>1</v>
      </c>
      <c r="W32" s="49">
        <v>104</v>
      </c>
      <c r="X32" s="49">
        <v>1</v>
      </c>
      <c r="Y32" s="49">
        <v>1</v>
      </c>
      <c r="Z32" s="49">
        <v>0</v>
      </c>
      <c r="AA32" s="19">
        <f t="shared" si="6"/>
        <v>246</v>
      </c>
      <c r="AB32" s="19">
        <f t="shared" si="7"/>
        <v>502</v>
      </c>
    </row>
    <row r="33" spans="1:28" ht="19.5" customHeight="1" x14ac:dyDescent="0.25">
      <c r="A33" s="24"/>
      <c r="B33" s="24"/>
      <c r="C33" s="24"/>
      <c r="D33" s="25"/>
      <c r="E33" s="26"/>
      <c r="F33" s="26"/>
      <c r="G33" s="26"/>
      <c r="H33" s="26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28" ht="34.5" customHeight="1" thickBot="1" x14ac:dyDescent="0.3">
      <c r="A34" s="24"/>
      <c r="B34" s="24"/>
      <c r="C34" s="24"/>
      <c r="D34" s="25"/>
      <c r="E34" s="26"/>
      <c r="F34" s="26"/>
      <c r="G34" s="26"/>
      <c r="H34" s="26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28" ht="50.1" customHeight="1" thickBot="1" x14ac:dyDescent="0.3">
      <c r="A35" s="99" t="s">
        <v>51</v>
      </c>
      <c r="B35" s="99"/>
      <c r="C35" s="100"/>
      <c r="D35" s="27"/>
      <c r="E35" s="26"/>
      <c r="F35" s="26"/>
      <c r="G35" s="26"/>
      <c r="H35" s="26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1:28" s="28" customFormat="1" ht="37.5" customHeight="1" x14ac:dyDescent="0.25">
      <c r="A36" s="24"/>
      <c r="B36" s="24"/>
      <c r="C36" s="24"/>
      <c r="D36" s="25"/>
      <c r="E36" s="26"/>
      <c r="F36" s="26"/>
      <c r="G36" s="26"/>
      <c r="H36" s="26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"/>
      <c r="U36" s="1"/>
      <c r="V36" s="1"/>
    </row>
    <row r="37" spans="1:28" ht="49.5" customHeight="1" x14ac:dyDescent="0.2"/>
    <row r="38" spans="1:28" ht="49.5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28" ht="49.5" customHeight="1" x14ac:dyDescent="0.2"/>
    <row r="40" spans="1:28" ht="90.75" customHeight="1" x14ac:dyDescent="0.2"/>
    <row r="41" spans="1:28" ht="69" customHeight="1" x14ac:dyDescent="0.2"/>
    <row r="42" spans="1:28" ht="51.75" customHeight="1" x14ac:dyDescent="0.2"/>
    <row r="43" spans="1:28" ht="77.25" customHeight="1" x14ac:dyDescent="0.2"/>
    <row r="44" spans="1:28" ht="54.75" customHeight="1" x14ac:dyDescent="0.2"/>
    <row r="45" spans="1:28" ht="33" customHeight="1" x14ac:dyDescent="0.2"/>
    <row r="46" spans="1:28" ht="51" customHeight="1" x14ac:dyDescent="0.2"/>
    <row r="47" spans="1:28" ht="39" customHeight="1" x14ac:dyDescent="0.2"/>
    <row r="48" spans="1:28" ht="49.5" customHeight="1" x14ac:dyDescent="0.2"/>
    <row r="49" ht="49.5" customHeight="1" x14ac:dyDescent="0.2"/>
    <row r="50" ht="78" customHeight="1" x14ac:dyDescent="0.2"/>
    <row r="51" ht="78" customHeight="1" x14ac:dyDescent="0.2"/>
    <row r="52" ht="66" customHeight="1" x14ac:dyDescent="0.2"/>
    <row r="53" ht="49.5" customHeight="1" x14ac:dyDescent="0.2"/>
    <row r="54" ht="127.5" customHeight="1" x14ac:dyDescent="0.2"/>
    <row r="55" ht="56.25" customHeight="1" x14ac:dyDescent="0.2"/>
    <row r="56" ht="36" customHeight="1" x14ac:dyDescent="0.2"/>
    <row r="57" ht="37.5" customHeight="1" x14ac:dyDescent="0.2"/>
    <row r="58" ht="69" customHeight="1" x14ac:dyDescent="0.2"/>
    <row r="59" ht="54" customHeight="1" x14ac:dyDescent="0.2"/>
    <row r="60" ht="39" customHeight="1" x14ac:dyDescent="0.2"/>
    <row r="61" ht="42" customHeight="1" x14ac:dyDescent="0.2"/>
    <row r="62" ht="86.25" customHeight="1" x14ac:dyDescent="0.2"/>
    <row r="63" ht="54" customHeight="1" x14ac:dyDescent="0.2"/>
    <row r="64" ht="49.5" customHeight="1" x14ac:dyDescent="0.2"/>
    <row r="65" ht="36" customHeight="1" x14ac:dyDescent="0.2"/>
    <row r="66" ht="39" customHeight="1" x14ac:dyDescent="0.2"/>
    <row r="67" ht="49.5" customHeight="1" x14ac:dyDescent="0.2"/>
    <row r="68" ht="49.5" customHeight="1" x14ac:dyDescent="0.2"/>
    <row r="69" ht="49.5" customHeight="1" x14ac:dyDescent="0.2"/>
    <row r="70" ht="49.5" customHeight="1" x14ac:dyDescent="0.2"/>
    <row r="71" ht="49.5" customHeight="1" x14ac:dyDescent="0.2"/>
    <row r="72" ht="49.5" customHeight="1" x14ac:dyDescent="0.2"/>
    <row r="73" ht="49.5" customHeight="1" x14ac:dyDescent="0.2"/>
    <row r="74" ht="49.5" customHeight="1" x14ac:dyDescent="0.2"/>
    <row r="75" ht="50.1" customHeight="1" x14ac:dyDescent="0.2"/>
    <row r="76" ht="50.1" customHeight="1" x14ac:dyDescent="0.2"/>
    <row r="77" ht="50.1" customHeight="1" x14ac:dyDescent="0.2"/>
    <row r="78" ht="50.1" customHeight="1" x14ac:dyDescent="0.2"/>
    <row r="79" ht="50.1" customHeight="1" x14ac:dyDescent="0.2"/>
    <row r="80" ht="50.1" customHeight="1" x14ac:dyDescent="0.2"/>
    <row r="81" ht="50.1" customHeight="1" x14ac:dyDescent="0.2"/>
    <row r="82" ht="50.1" customHeight="1" x14ac:dyDescent="0.2"/>
    <row r="83" ht="50.1" customHeight="1" x14ac:dyDescent="0.2"/>
    <row r="84" ht="50.1" customHeight="1" x14ac:dyDescent="0.2"/>
    <row r="85" ht="50.1" customHeight="1" x14ac:dyDescent="0.2"/>
    <row r="86" ht="100.5" customHeight="1" x14ac:dyDescent="0.2"/>
    <row r="87" ht="67.5" customHeight="1" x14ac:dyDescent="0.2"/>
    <row r="88" ht="87" customHeight="1" x14ac:dyDescent="0.2"/>
    <row r="89" ht="72" customHeight="1" x14ac:dyDescent="0.2"/>
    <row r="90" ht="50.1" customHeight="1" x14ac:dyDescent="0.2"/>
    <row r="91" ht="55.5" customHeight="1" x14ac:dyDescent="0.2"/>
    <row r="92" ht="55.5" customHeight="1" x14ac:dyDescent="0.2"/>
    <row r="93" ht="50.1" customHeight="1" x14ac:dyDescent="0.2"/>
    <row r="94" ht="50.1" customHeight="1" x14ac:dyDescent="0.2"/>
    <row r="95" ht="50.1" customHeight="1" x14ac:dyDescent="0.2"/>
    <row r="96" ht="49.5" customHeight="1" x14ac:dyDescent="0.2"/>
    <row r="97" ht="49.5" customHeight="1" x14ac:dyDescent="0.2"/>
    <row r="98" ht="60.75" customHeight="1" x14ac:dyDescent="0.2"/>
    <row r="99" ht="50.1" customHeight="1" x14ac:dyDescent="0.2"/>
    <row r="100" ht="50.1" customHeight="1" x14ac:dyDescent="0.2"/>
    <row r="101" ht="49.5" customHeight="1" x14ac:dyDescent="0.2"/>
    <row r="102" ht="50.1" customHeight="1" x14ac:dyDescent="0.2"/>
    <row r="103" ht="50.1" customHeight="1" x14ac:dyDescent="0.2"/>
    <row r="104" ht="50.1" customHeight="1" x14ac:dyDescent="0.2"/>
    <row r="105" ht="68.25" customHeight="1" x14ac:dyDescent="0.2"/>
    <row r="106" ht="75.75" customHeight="1" x14ac:dyDescent="0.2"/>
    <row r="107" ht="50.1" customHeight="1" x14ac:dyDescent="0.2"/>
    <row r="108" ht="50.1" customHeight="1" x14ac:dyDescent="0.2"/>
    <row r="109" ht="186" customHeight="1" x14ac:dyDescent="0.2"/>
    <row r="110" ht="67.5" customHeight="1" x14ac:dyDescent="0.2"/>
    <row r="111" ht="33" customHeight="1" x14ac:dyDescent="0.2"/>
    <row r="112" ht="52.5" customHeight="1" x14ac:dyDescent="0.2"/>
    <row r="113" ht="39" customHeight="1" x14ac:dyDescent="0.2"/>
    <row r="114" ht="46.5" customHeight="1" x14ac:dyDescent="0.2"/>
    <row r="115" ht="50.25" customHeight="1" x14ac:dyDescent="0.2"/>
    <row r="116" ht="53.25" customHeight="1" x14ac:dyDescent="0.2"/>
    <row r="117" ht="39" customHeight="1" x14ac:dyDescent="0.2"/>
    <row r="118" ht="50.25" customHeight="1" x14ac:dyDescent="0.2"/>
    <row r="119" ht="45" customHeight="1" x14ac:dyDescent="0.2"/>
    <row r="120" ht="60.75" customHeight="1" x14ac:dyDescent="0.2"/>
    <row r="121" ht="66" customHeight="1" x14ac:dyDescent="0.2"/>
    <row r="122" ht="54" customHeight="1" x14ac:dyDescent="0.2"/>
    <row r="123" ht="50.1" customHeight="1" x14ac:dyDescent="0.2"/>
    <row r="124" ht="50.1" customHeight="1" x14ac:dyDescent="0.2"/>
    <row r="125" ht="50.1" customHeight="1" x14ac:dyDescent="0.2"/>
    <row r="126" ht="50.1" customHeight="1" x14ac:dyDescent="0.2"/>
    <row r="127" ht="50.1" customHeight="1" x14ac:dyDescent="0.2"/>
    <row r="128" ht="50.1" customHeight="1" x14ac:dyDescent="0.2"/>
    <row r="129" ht="50.1" customHeight="1" x14ac:dyDescent="0.2"/>
    <row r="130" ht="50.1" customHeight="1" x14ac:dyDescent="0.2"/>
    <row r="131" ht="49.5" customHeight="1" x14ac:dyDescent="0.2"/>
    <row r="132" ht="50.1" customHeight="1" x14ac:dyDescent="0.2"/>
    <row r="133" ht="50.1" customHeight="1" x14ac:dyDescent="0.2"/>
    <row r="134" ht="50.1" customHeight="1" x14ac:dyDescent="0.2"/>
    <row r="135" ht="102.75" customHeight="1" x14ac:dyDescent="0.2"/>
    <row r="136" ht="82.5" customHeight="1" x14ac:dyDescent="0.2"/>
    <row r="137" ht="74.25" customHeight="1" x14ac:dyDescent="0.2"/>
    <row r="138" ht="50.1" customHeight="1" x14ac:dyDescent="0.2"/>
    <row r="139" ht="75.75" customHeight="1" x14ac:dyDescent="0.2"/>
    <row r="140" ht="50.1" customHeight="1" x14ac:dyDescent="0.2"/>
    <row r="141" ht="50.1" customHeight="1" x14ac:dyDescent="0.2"/>
    <row r="142" ht="50.1" customHeight="1" x14ac:dyDescent="0.2"/>
    <row r="143" ht="50.1" customHeight="1" x14ac:dyDescent="0.2"/>
    <row r="144" ht="50.1" customHeight="1" x14ac:dyDescent="0.2"/>
    <row r="145" ht="50.1" customHeight="1" x14ac:dyDescent="0.2"/>
    <row r="146" ht="50.1" customHeight="1" x14ac:dyDescent="0.2"/>
    <row r="147" ht="96.75" customHeight="1" x14ac:dyDescent="0.2"/>
    <row r="148" ht="65.25" customHeight="1" x14ac:dyDescent="0.2"/>
    <row r="149" ht="50.1" customHeight="1" x14ac:dyDescent="0.2"/>
    <row r="150" ht="50.1" customHeight="1" x14ac:dyDescent="0.2"/>
    <row r="151" ht="169.5" customHeight="1" x14ac:dyDescent="0.2"/>
    <row r="152" ht="60" customHeight="1" x14ac:dyDescent="0.2"/>
    <row r="153" ht="30.75" customHeight="1" x14ac:dyDescent="0.2"/>
    <row r="154" ht="73.5" customHeight="1" x14ac:dyDescent="0.2"/>
    <row r="155" ht="51.75" customHeight="1" x14ac:dyDescent="0.2"/>
    <row r="156" ht="54" customHeight="1" x14ac:dyDescent="0.2"/>
    <row r="157" ht="75.75" customHeight="1" x14ac:dyDescent="0.2"/>
    <row r="158" ht="51.75" customHeight="1" x14ac:dyDescent="0.2"/>
    <row r="159" ht="51" customHeight="1" x14ac:dyDescent="0.2"/>
    <row r="160" ht="51.75" customHeight="1" x14ac:dyDescent="0.2"/>
    <row r="161" ht="50.1" customHeight="1" x14ac:dyDescent="0.2"/>
    <row r="162" ht="50.1" customHeight="1" x14ac:dyDescent="0.2"/>
    <row r="163" ht="89.25" customHeight="1" x14ac:dyDescent="0.2"/>
    <row r="164" ht="65.25" customHeight="1" x14ac:dyDescent="0.2"/>
    <row r="165" ht="50.1" customHeight="1" x14ac:dyDescent="0.2"/>
    <row r="166" ht="54" customHeight="1" x14ac:dyDescent="0.2"/>
    <row r="167" ht="50.1" customHeight="1" x14ac:dyDescent="0.2"/>
    <row r="168" ht="50.1" customHeight="1" x14ac:dyDescent="0.2"/>
    <row r="169" ht="50.1" customHeight="1" x14ac:dyDescent="0.2"/>
    <row r="170" ht="50.1" customHeight="1" x14ac:dyDescent="0.2"/>
    <row r="171" ht="50.1" customHeight="1" x14ac:dyDescent="0.2"/>
    <row r="172" ht="50.1" customHeight="1" x14ac:dyDescent="0.2"/>
    <row r="173" ht="70.5" customHeight="1" x14ac:dyDescent="0.2"/>
    <row r="174" ht="71.25" customHeight="1" x14ac:dyDescent="0.2"/>
    <row r="175" ht="50.1" customHeight="1" x14ac:dyDescent="0.2"/>
    <row r="176" ht="50.1" customHeight="1" x14ac:dyDescent="0.2"/>
    <row r="177" ht="50.1" customHeight="1" x14ac:dyDescent="0.2"/>
    <row r="178" ht="50.1" customHeight="1" x14ac:dyDescent="0.2"/>
    <row r="179" ht="50.1" customHeight="1" x14ac:dyDescent="0.2"/>
    <row r="180" ht="50.1" customHeight="1" x14ac:dyDescent="0.2"/>
    <row r="181" ht="50.1" customHeight="1" x14ac:dyDescent="0.2"/>
    <row r="182" ht="50.1" customHeight="1" x14ac:dyDescent="0.2"/>
    <row r="183" ht="50.1" customHeight="1" x14ac:dyDescent="0.2"/>
    <row r="184" ht="50.1" customHeight="1" x14ac:dyDescent="0.2"/>
    <row r="185" ht="50.1" customHeight="1" x14ac:dyDescent="0.2"/>
    <row r="186" ht="50.1" customHeight="1" x14ac:dyDescent="0.2"/>
    <row r="187" ht="50.1" customHeight="1" x14ac:dyDescent="0.2"/>
    <row r="188" ht="50.1" customHeight="1" x14ac:dyDescent="0.2"/>
    <row r="189" ht="50.1" customHeight="1" x14ac:dyDescent="0.2"/>
    <row r="190" ht="49.5" customHeight="1" x14ac:dyDescent="0.2"/>
    <row r="191" ht="49.5" customHeight="1" x14ac:dyDescent="0.2"/>
    <row r="192" ht="49.5" customHeight="1" x14ac:dyDescent="0.2"/>
    <row r="193" ht="74.25" customHeight="1" x14ac:dyDescent="0.2"/>
    <row r="194" ht="52.5" customHeight="1" x14ac:dyDescent="0.2"/>
    <row r="195" ht="49.5" customHeight="1" x14ac:dyDescent="0.2"/>
    <row r="196" ht="74.25" customHeight="1" x14ac:dyDescent="0.2"/>
    <row r="197" ht="49.5" customHeight="1" x14ac:dyDescent="0.2"/>
    <row r="198" ht="49.5" customHeight="1" x14ac:dyDescent="0.2"/>
    <row r="199" ht="49.5" customHeight="1" x14ac:dyDescent="0.2"/>
    <row r="200" ht="49.5" customHeight="1" x14ac:dyDescent="0.2"/>
    <row r="201" ht="49.5" customHeight="1" x14ac:dyDescent="0.2"/>
    <row r="202" ht="75.7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49.5" customHeight="1" x14ac:dyDescent="0.2"/>
    <row r="212" ht="49.5" customHeight="1" x14ac:dyDescent="0.2"/>
    <row r="213" ht="78" customHeight="1" x14ac:dyDescent="0.2"/>
    <row r="214" ht="49.5" customHeight="1" x14ac:dyDescent="0.2"/>
    <row r="215" ht="37.5" customHeight="1" x14ac:dyDescent="0.2"/>
    <row r="216" ht="83.25" customHeight="1" x14ac:dyDescent="0.2"/>
    <row r="217" ht="101.25" customHeight="1" x14ac:dyDescent="0.2"/>
    <row r="218" ht="68.25" customHeight="1" x14ac:dyDescent="0.2"/>
    <row r="219" ht="58.5" customHeight="1" x14ac:dyDescent="0.2"/>
    <row r="220" ht="50.25" customHeight="1" x14ac:dyDescent="0.2"/>
    <row r="221" ht="64.5" customHeight="1" x14ac:dyDescent="0.2"/>
    <row r="222" ht="55.5" customHeight="1" x14ac:dyDescent="0.2"/>
    <row r="223" ht="49.5" customHeight="1" x14ac:dyDescent="0.2"/>
    <row r="224" ht="49.5" customHeight="1" x14ac:dyDescent="0.2"/>
    <row r="225" ht="49.5" customHeight="1" x14ac:dyDescent="0.2"/>
    <row r="226" ht="49.5" customHeight="1" x14ac:dyDescent="0.2"/>
    <row r="227" ht="49.5" customHeight="1" x14ac:dyDescent="0.2"/>
    <row r="228" ht="49.5" customHeight="1" x14ac:dyDescent="0.2"/>
    <row r="229" ht="49.5" customHeight="1" x14ac:dyDescent="0.2"/>
    <row r="230" ht="49.5" customHeight="1" x14ac:dyDescent="0.2"/>
    <row r="231" ht="49.5" customHeight="1" x14ac:dyDescent="0.2"/>
    <row r="232" ht="49.5" customHeight="1" x14ac:dyDescent="0.2"/>
    <row r="233" ht="49.5" customHeight="1" x14ac:dyDescent="0.2"/>
    <row r="234" ht="105" customHeight="1" x14ac:dyDescent="0.2"/>
    <row r="235" ht="87" customHeight="1" x14ac:dyDescent="0.2"/>
    <row r="236" ht="115.5" customHeight="1" x14ac:dyDescent="0.2"/>
    <row r="237" ht="72" customHeight="1" x14ac:dyDescent="0.2"/>
    <row r="238" ht="75.75" customHeight="1" x14ac:dyDescent="0.2"/>
    <row r="239" ht="71.25" customHeight="1" x14ac:dyDescent="0.2"/>
    <row r="240" ht="37.5" customHeight="1" x14ac:dyDescent="0.2"/>
    <row r="241" ht="37.5" customHeight="1" x14ac:dyDescent="0.2"/>
    <row r="242" ht="51" customHeight="1" x14ac:dyDescent="0.2"/>
    <row r="243" ht="72" customHeight="1" x14ac:dyDescent="0.2"/>
    <row r="244" ht="50.1" customHeight="1" x14ac:dyDescent="0.2"/>
    <row r="245" ht="50.1" customHeight="1" x14ac:dyDescent="0.2"/>
    <row r="246" ht="50.1" customHeight="1" x14ac:dyDescent="0.2"/>
    <row r="247" ht="50.1" customHeight="1" x14ac:dyDescent="0.2"/>
    <row r="248" ht="50.1" customHeight="1" x14ac:dyDescent="0.2"/>
    <row r="249" ht="50.1" customHeight="1" x14ac:dyDescent="0.2"/>
    <row r="250" ht="50.1" customHeight="1" x14ac:dyDescent="0.2"/>
    <row r="251" ht="49.5" customHeight="1" x14ac:dyDescent="0.2"/>
    <row r="252" ht="49.5" customHeight="1" x14ac:dyDescent="0.2"/>
    <row r="253" ht="49.5" customHeight="1" x14ac:dyDescent="0.2"/>
    <row r="254" ht="80.25" customHeight="1" x14ac:dyDescent="0.2"/>
    <row r="255" ht="70.5" customHeight="1" x14ac:dyDescent="0.2"/>
    <row r="256" ht="72" customHeight="1" x14ac:dyDescent="0.2"/>
    <row r="257" ht="64.5" customHeight="1" x14ac:dyDescent="0.2"/>
    <row r="258" ht="58.5" customHeight="1" x14ac:dyDescent="0.2"/>
    <row r="259" ht="49.5" customHeight="1" x14ac:dyDescent="0.2"/>
    <row r="260" ht="49.5" customHeight="1" x14ac:dyDescent="0.2"/>
    <row r="261" ht="49.5" customHeight="1" x14ac:dyDescent="0.2"/>
    <row r="262" ht="49.5" customHeight="1" x14ac:dyDescent="0.2"/>
    <row r="263" ht="49.5" customHeight="1" x14ac:dyDescent="0.2"/>
    <row r="264" ht="49.5" customHeight="1" x14ac:dyDescent="0.2"/>
    <row r="265" ht="49.5" customHeight="1" x14ac:dyDescent="0.2"/>
    <row r="266" ht="94.5" customHeight="1" x14ac:dyDescent="0.2"/>
    <row r="267" ht="60.75" customHeight="1" x14ac:dyDescent="0.2"/>
    <row r="268" ht="53.25" customHeight="1" x14ac:dyDescent="0.2"/>
    <row r="269" ht="48.75" customHeight="1" x14ac:dyDescent="0.2"/>
    <row r="270" ht="75" customHeight="1" x14ac:dyDescent="0.2"/>
    <row r="271" ht="49.5" customHeight="1" x14ac:dyDescent="0.2"/>
    <row r="272" ht="49.5" customHeight="1" x14ac:dyDescent="0.2"/>
    <row r="273" ht="85.5" customHeight="1" x14ac:dyDescent="0.2"/>
    <row r="274" ht="82.5" customHeight="1" x14ac:dyDescent="0.2"/>
    <row r="275" ht="68.25" customHeight="1" x14ac:dyDescent="0.2"/>
    <row r="276" ht="49.5" customHeight="1" x14ac:dyDescent="0.2"/>
    <row r="277" ht="49.5" customHeight="1" x14ac:dyDescent="0.2"/>
    <row r="278" ht="50.1" customHeight="1" x14ac:dyDescent="0.2"/>
    <row r="279" ht="150.75" customHeight="1" x14ac:dyDescent="0.2"/>
    <row r="280" ht="105.75" customHeight="1" x14ac:dyDescent="0.2"/>
    <row r="281" ht="57" customHeight="1" x14ac:dyDescent="0.2"/>
    <row r="282" ht="50.1" customHeight="1" x14ac:dyDescent="0.2"/>
    <row r="283" ht="150.75" customHeight="1" x14ac:dyDescent="0.2"/>
    <row r="284" ht="57" customHeight="1" x14ac:dyDescent="0.2"/>
    <row r="285" ht="33" customHeight="1" x14ac:dyDescent="0.2"/>
    <row r="286" ht="31.5" customHeight="1" x14ac:dyDescent="0.2"/>
    <row r="287" ht="52.5" customHeight="1" x14ac:dyDescent="0.2"/>
    <row r="288" ht="51.75" customHeight="1" x14ac:dyDescent="0.2"/>
    <row r="289" ht="82.5" customHeight="1" x14ac:dyDescent="0.2"/>
    <row r="290" ht="70.5" customHeight="1" x14ac:dyDescent="0.2"/>
    <row r="291" ht="75.75" customHeight="1" x14ac:dyDescent="0.2"/>
    <row r="292" ht="50.25" customHeight="1" x14ac:dyDescent="0.2"/>
    <row r="293" ht="108.75" customHeight="1" x14ac:dyDescent="0.2"/>
    <row r="294" ht="64.5" customHeight="1" x14ac:dyDescent="0.2"/>
    <row r="295" ht="63.75" customHeight="1" x14ac:dyDescent="0.2"/>
    <row r="296" ht="69" customHeight="1" x14ac:dyDescent="0.2"/>
    <row r="297" ht="54.75" customHeight="1" x14ac:dyDescent="0.2"/>
    <row r="298" ht="37.5" customHeight="1" x14ac:dyDescent="0.2"/>
    <row r="299" ht="82.5" customHeight="1" x14ac:dyDescent="0.2"/>
    <row r="300" ht="52.5" customHeight="1" x14ac:dyDescent="0.2"/>
    <row r="301" ht="113.25" customHeight="1" x14ac:dyDescent="0.2"/>
    <row r="302" ht="85.5" customHeight="1" x14ac:dyDescent="0.2"/>
    <row r="303" ht="87.75" customHeight="1" x14ac:dyDescent="0.2"/>
    <row r="304" ht="63" customHeight="1" x14ac:dyDescent="0.2"/>
    <row r="305" ht="47.25" customHeight="1" x14ac:dyDescent="0.2"/>
    <row r="306" ht="33" customHeight="1" x14ac:dyDescent="0.2"/>
    <row r="307" ht="54" customHeight="1" x14ac:dyDescent="0.2"/>
    <row r="308" ht="58.5" customHeight="1" x14ac:dyDescent="0.2"/>
    <row r="309" ht="55.5" customHeight="1" x14ac:dyDescent="0.2"/>
    <row r="310" ht="51" customHeight="1" x14ac:dyDescent="0.2"/>
    <row r="311" ht="36.75" customHeight="1" x14ac:dyDescent="0.2"/>
    <row r="312" ht="57" customHeight="1" x14ac:dyDescent="0.2"/>
    <row r="313" ht="73.5" customHeight="1" x14ac:dyDescent="0.2"/>
    <row r="314" ht="78" customHeight="1" x14ac:dyDescent="0.2"/>
    <row r="315" ht="117.75" customHeight="1" x14ac:dyDescent="0.2"/>
    <row r="316" ht="96.75" customHeight="1" x14ac:dyDescent="0.2"/>
    <row r="317" ht="52.5" customHeight="1" x14ac:dyDescent="0.2"/>
    <row r="318" ht="69.75" customHeight="1" x14ac:dyDescent="0.2"/>
    <row r="319" ht="69" customHeight="1" x14ac:dyDescent="0.2"/>
    <row r="320" ht="74.25" customHeight="1" x14ac:dyDescent="0.2"/>
    <row r="321" ht="75.75" customHeight="1" x14ac:dyDescent="0.2"/>
    <row r="322" ht="67.5" customHeight="1" x14ac:dyDescent="0.2"/>
    <row r="323" ht="64.5" customHeight="1" x14ac:dyDescent="0.2"/>
    <row r="324" ht="49.5" customHeight="1" x14ac:dyDescent="0.2"/>
    <row r="325" ht="53.25" customHeight="1" x14ac:dyDescent="0.2"/>
    <row r="326" ht="112.5" customHeight="1" x14ac:dyDescent="0.2"/>
    <row r="327" ht="102.75" customHeight="1" x14ac:dyDescent="0.2"/>
    <row r="328" ht="79.5" customHeight="1" x14ac:dyDescent="0.2"/>
    <row r="329" ht="63" customHeight="1" x14ac:dyDescent="0.2"/>
    <row r="330" ht="64.5" customHeight="1" x14ac:dyDescent="0.2"/>
    <row r="331" ht="94.5" customHeight="1" x14ac:dyDescent="0.2"/>
    <row r="332" ht="70.5" customHeight="1" x14ac:dyDescent="0.2"/>
    <row r="333" ht="49.5" customHeight="1" x14ac:dyDescent="0.2"/>
    <row r="334" ht="79.5" customHeight="1" x14ac:dyDescent="0.2"/>
    <row r="335" ht="80.25" customHeight="1" x14ac:dyDescent="0.2"/>
    <row r="336" ht="101.25" customHeight="1" x14ac:dyDescent="0.2"/>
    <row r="337" spans="1:22" ht="93" customHeight="1" x14ac:dyDescent="0.2"/>
    <row r="338" spans="1:22" ht="49.5" customHeight="1" x14ac:dyDescent="0.2"/>
    <row r="339" spans="1:22" ht="81.75" customHeight="1" x14ac:dyDescent="0.2"/>
    <row r="340" spans="1:22" ht="78" customHeight="1" x14ac:dyDescent="0.2"/>
    <row r="341" spans="1:22" ht="84" customHeight="1" x14ac:dyDescent="0.2"/>
    <row r="342" spans="1:22" ht="82.5" customHeight="1" x14ac:dyDescent="0.2"/>
    <row r="343" spans="1:22" ht="49.5" customHeight="1" x14ac:dyDescent="0.2"/>
    <row r="344" spans="1:22" ht="70.5" customHeight="1" x14ac:dyDescent="0.2"/>
    <row r="345" spans="1:22" ht="91.5" customHeight="1" x14ac:dyDescent="0.2"/>
    <row r="346" spans="1:22" ht="93" customHeight="1" x14ac:dyDescent="0.2"/>
    <row r="347" spans="1:22" ht="210" customHeight="1" x14ac:dyDescent="0.2"/>
    <row r="348" spans="1:22" ht="69.75" customHeight="1" x14ac:dyDescent="0.2"/>
    <row r="349" spans="1:22" ht="59.25" customHeight="1" x14ac:dyDescent="0.2"/>
    <row r="350" spans="1:22" s="30" customFormat="1" ht="49.5" customHeight="1" x14ac:dyDescent="0.35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s="30" customFormat="1" ht="25.5" x14ac:dyDescent="0.35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s="30" customFormat="1" ht="25.5" x14ac:dyDescent="0.35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5" spans="1:22" ht="28.5" customHeight="1" x14ac:dyDescent="0.2"/>
    <row r="356" spans="1:22" ht="24" customHeight="1" x14ac:dyDescent="0.2"/>
    <row r="357" spans="1:22" ht="24" customHeight="1" x14ac:dyDescent="0.2"/>
    <row r="359" spans="1:22" ht="53.25" customHeight="1" x14ac:dyDescent="0.2"/>
    <row r="360" spans="1:22" ht="57.75" customHeight="1" x14ac:dyDescent="0.2"/>
    <row r="361" spans="1:22" ht="39.75" customHeight="1" x14ac:dyDescent="0.2"/>
    <row r="363" spans="1:22" s="31" customFormat="1" ht="30" x14ac:dyDescent="0.4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s="31" customFormat="1" ht="30" x14ac:dyDescent="0.4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s="31" customFormat="1" ht="30" x14ac:dyDescent="0.4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s="31" customFormat="1" ht="30" x14ac:dyDescent="0.4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</sheetData>
  <mergeCells count="59">
    <mergeCell ref="Z1:AB1"/>
    <mergeCell ref="A2:C2"/>
    <mergeCell ref="Z2:AB2"/>
    <mergeCell ref="B3:C3"/>
    <mergeCell ref="A4:P4"/>
    <mergeCell ref="Q4:R4"/>
    <mergeCell ref="B5:C5"/>
    <mergeCell ref="A6:B6"/>
    <mergeCell ref="A7:S7"/>
    <mergeCell ref="A8:A14"/>
    <mergeCell ref="B8:C14"/>
    <mergeCell ref="D8:D14"/>
    <mergeCell ref="E8:F12"/>
    <mergeCell ref="G8:Y8"/>
    <mergeCell ref="P10:P14"/>
    <mergeCell ref="Q10:Q14"/>
    <mergeCell ref="S12:V12"/>
    <mergeCell ref="E13:E14"/>
    <mergeCell ref="F13:F14"/>
    <mergeCell ref="J13:J14"/>
    <mergeCell ref="K13:M13"/>
    <mergeCell ref="S13:S14"/>
    <mergeCell ref="Z8:Z14"/>
    <mergeCell ref="AA8:AA14"/>
    <mergeCell ref="AB8:AB14"/>
    <mergeCell ref="G9:G14"/>
    <mergeCell ref="H9:P9"/>
    <mergeCell ref="Q9:Y9"/>
    <mergeCell ref="H10:H14"/>
    <mergeCell ref="I10:M11"/>
    <mergeCell ref="N10:N14"/>
    <mergeCell ref="O10:O14"/>
    <mergeCell ref="T13:V13"/>
    <mergeCell ref="R10:V11"/>
    <mergeCell ref="W10:W14"/>
    <mergeCell ref="X10:X14"/>
    <mergeCell ref="Y10:Y14"/>
    <mergeCell ref="R12:R14"/>
    <mergeCell ref="I12:I14"/>
    <mergeCell ref="J12:M1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A35:C35"/>
    <mergeCell ref="B27:C27"/>
    <mergeCell ref="B28:C28"/>
    <mergeCell ref="B29:C29"/>
    <mergeCell ref="B30:C30"/>
    <mergeCell ref="B31:C31"/>
    <mergeCell ref="B32:C32"/>
  </mergeCells>
  <printOptions horizontalCentered="1"/>
  <pageMargins left="0.39370078740157483" right="0" top="0.78740157480314965" bottom="0" header="0" footer="0"/>
  <pageSetup paperSize="9" scale="24" orientation="landscape" useFirstPageNumber="1" r:id="rId1"/>
  <headerFooter alignWithMargins="0">
    <oddHeader>&amp;C&amp;24- &amp;P -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6"/>
  <sheetViews>
    <sheetView topLeftCell="C1" zoomScale="45" zoomScaleNormal="45" zoomScaleSheetLayoutView="45" workbookViewId="0">
      <pane ySplit="15" topLeftCell="A16" activePane="bottomLeft" state="frozen"/>
      <selection activeCell="Q5" sqref="Q5"/>
      <selection pane="bottomLeft" activeCell="D36" sqref="D36"/>
    </sheetView>
  </sheetViews>
  <sheetFormatPr defaultRowHeight="12.75" x14ac:dyDescent="0.2"/>
  <cols>
    <col min="1" max="1" width="11.42578125" style="1" customWidth="1"/>
    <col min="2" max="2" width="13.140625" style="1" customWidth="1"/>
    <col min="3" max="3" width="53.42578125" style="1" customWidth="1"/>
    <col min="4" max="4" width="22.85546875" style="2" customWidth="1"/>
    <col min="5" max="8" width="17.7109375" style="1" customWidth="1"/>
    <col min="9" max="10" width="21.140625" style="1" customWidth="1"/>
    <col min="11" max="11" width="19.7109375" style="1" customWidth="1"/>
    <col min="12" max="12" width="26.42578125" style="1" customWidth="1"/>
    <col min="13" max="13" width="25.7109375" style="1" customWidth="1"/>
    <col min="14" max="14" width="19.140625" style="1" customWidth="1"/>
    <col min="15" max="15" width="19.42578125" style="1" customWidth="1"/>
    <col min="16" max="17" width="17.140625" style="1" customWidth="1"/>
    <col min="18" max="19" width="20.7109375" style="1" customWidth="1"/>
    <col min="20" max="20" width="19.7109375" style="1" customWidth="1"/>
    <col min="21" max="21" width="26.28515625" style="1" customWidth="1"/>
    <col min="22" max="22" width="26.42578125" style="1" customWidth="1"/>
    <col min="23" max="24" width="18.7109375" style="1" customWidth="1"/>
    <col min="25" max="25" width="16.7109375" style="1" customWidth="1"/>
    <col min="26" max="26" width="19.5703125" style="1" customWidth="1"/>
    <col min="27" max="27" width="18.28515625" style="1" customWidth="1"/>
    <col min="28" max="28" width="20.7109375" style="1" customWidth="1"/>
    <col min="29" max="16384" width="9.140625" style="1"/>
  </cols>
  <sheetData>
    <row r="1" spans="1:28" ht="94.5" customHeight="1" x14ac:dyDescent="0.3">
      <c r="Z1" s="90" t="s">
        <v>0</v>
      </c>
      <c r="AA1" s="90"/>
      <c r="AB1" s="90"/>
    </row>
    <row r="2" spans="1:28" ht="48" customHeight="1" x14ac:dyDescent="0.2">
      <c r="A2" s="91" t="s">
        <v>1</v>
      </c>
      <c r="B2" s="91"/>
      <c r="C2" s="91"/>
      <c r="D2" s="3"/>
      <c r="E2" s="4"/>
      <c r="F2" s="4"/>
      <c r="G2" s="4"/>
      <c r="H2" s="4"/>
      <c r="I2" s="5"/>
      <c r="J2" s="5"/>
      <c r="K2" s="5"/>
      <c r="L2" s="6"/>
      <c r="M2" s="5"/>
      <c r="N2" s="4"/>
      <c r="O2" s="4"/>
      <c r="P2" s="4"/>
      <c r="Q2" s="4"/>
      <c r="R2" s="4"/>
      <c r="S2" s="7"/>
      <c r="V2" s="4"/>
      <c r="Z2" s="92" t="s">
        <v>2</v>
      </c>
      <c r="AA2" s="92"/>
      <c r="AB2" s="92"/>
    </row>
    <row r="3" spans="1:28" ht="48" customHeight="1" x14ac:dyDescent="0.2">
      <c r="A3" s="8" t="s">
        <v>3</v>
      </c>
      <c r="B3" s="93" t="s">
        <v>53</v>
      </c>
      <c r="C3" s="93"/>
      <c r="D3" s="3"/>
      <c r="E3" s="4"/>
      <c r="F3" s="4"/>
      <c r="G3" s="4"/>
      <c r="H3" s="4"/>
      <c r="I3" s="5"/>
      <c r="J3" s="5"/>
      <c r="K3" s="5"/>
      <c r="L3" s="5"/>
      <c r="M3" s="5"/>
      <c r="N3" s="4"/>
      <c r="O3" s="4"/>
      <c r="P3" s="7"/>
      <c r="Q3" s="4"/>
      <c r="R3" s="4"/>
      <c r="S3" s="4"/>
    </row>
    <row r="4" spans="1:28" ht="63.75" customHeight="1" x14ac:dyDescent="0.2">
      <c r="A4" s="94" t="s">
        <v>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5" t="s">
        <v>66</v>
      </c>
      <c r="R4" s="95"/>
      <c r="S4" s="9"/>
      <c r="T4" s="9"/>
      <c r="U4" s="9"/>
      <c r="V4" s="9"/>
    </row>
    <row r="5" spans="1:28" ht="24.95" customHeight="1" x14ac:dyDescent="0.2">
      <c r="A5" s="4"/>
      <c r="B5" s="96"/>
      <c r="C5" s="96"/>
      <c r="D5" s="3"/>
      <c r="E5" s="4"/>
      <c r="F5" s="4"/>
      <c r="G5" s="4"/>
      <c r="H5" s="10"/>
      <c r="I5" s="10"/>
      <c r="J5" s="10"/>
      <c r="K5" s="10"/>
      <c r="L5" s="10"/>
      <c r="M5" s="10"/>
      <c r="N5" s="10"/>
      <c r="O5" s="10"/>
      <c r="P5" s="4"/>
      <c r="Q5" s="4"/>
      <c r="R5" s="4"/>
      <c r="S5" s="4"/>
    </row>
    <row r="6" spans="1:28" ht="30" customHeight="1" x14ac:dyDescent="0.2">
      <c r="A6" s="97" t="s">
        <v>5</v>
      </c>
      <c r="B6" s="97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8" ht="30.75" customHeight="1" thickBot="1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</row>
    <row r="8" spans="1:28" s="11" customFormat="1" ht="53.25" customHeight="1" thickBot="1" x14ac:dyDescent="0.25">
      <c r="A8" s="83" t="s">
        <v>7</v>
      </c>
      <c r="B8" s="84" t="s">
        <v>8</v>
      </c>
      <c r="C8" s="84"/>
      <c r="D8" s="85" t="s">
        <v>9</v>
      </c>
      <c r="E8" s="86" t="s">
        <v>10</v>
      </c>
      <c r="F8" s="87"/>
      <c r="G8" s="80" t="s">
        <v>11</v>
      </c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76" t="s">
        <v>12</v>
      </c>
      <c r="AA8" s="76" t="s">
        <v>13</v>
      </c>
      <c r="AB8" s="79" t="s">
        <v>14</v>
      </c>
    </row>
    <row r="9" spans="1:28" s="11" customFormat="1" ht="39.950000000000003" customHeight="1" thickBot="1" x14ac:dyDescent="0.25">
      <c r="A9" s="83"/>
      <c r="B9" s="84"/>
      <c r="C9" s="84"/>
      <c r="D9" s="85"/>
      <c r="E9" s="88"/>
      <c r="F9" s="89"/>
      <c r="G9" s="80" t="s">
        <v>15</v>
      </c>
      <c r="H9" s="79" t="s">
        <v>16</v>
      </c>
      <c r="I9" s="79"/>
      <c r="J9" s="79"/>
      <c r="K9" s="79"/>
      <c r="L9" s="79"/>
      <c r="M9" s="81"/>
      <c r="N9" s="81"/>
      <c r="O9" s="81"/>
      <c r="P9" s="81"/>
      <c r="Q9" s="80" t="s">
        <v>17</v>
      </c>
      <c r="R9" s="80"/>
      <c r="S9" s="80"/>
      <c r="T9" s="80"/>
      <c r="U9" s="80"/>
      <c r="V9" s="80"/>
      <c r="W9" s="80"/>
      <c r="X9" s="80"/>
      <c r="Y9" s="80"/>
      <c r="Z9" s="77"/>
      <c r="AA9" s="77"/>
      <c r="AB9" s="79"/>
    </row>
    <row r="10" spans="1:28" s="11" customFormat="1" ht="39.950000000000003" customHeight="1" thickBot="1" x14ac:dyDescent="0.25">
      <c r="A10" s="83"/>
      <c r="B10" s="84"/>
      <c r="C10" s="84"/>
      <c r="D10" s="85"/>
      <c r="E10" s="88"/>
      <c r="F10" s="89"/>
      <c r="G10" s="80"/>
      <c r="H10" s="79" t="s">
        <v>18</v>
      </c>
      <c r="I10" s="80" t="s">
        <v>19</v>
      </c>
      <c r="J10" s="80"/>
      <c r="K10" s="80"/>
      <c r="L10" s="80"/>
      <c r="M10" s="80"/>
      <c r="N10" s="80" t="s">
        <v>20</v>
      </c>
      <c r="O10" s="80" t="s">
        <v>21</v>
      </c>
      <c r="P10" s="80" t="s">
        <v>22</v>
      </c>
      <c r="Q10" s="79" t="s">
        <v>23</v>
      </c>
      <c r="R10" s="82" t="s">
        <v>19</v>
      </c>
      <c r="S10" s="82"/>
      <c r="T10" s="82"/>
      <c r="U10" s="82"/>
      <c r="V10" s="82"/>
      <c r="W10" s="82" t="s">
        <v>20</v>
      </c>
      <c r="X10" s="82" t="s">
        <v>21</v>
      </c>
      <c r="Y10" s="80" t="s">
        <v>22</v>
      </c>
      <c r="Z10" s="77"/>
      <c r="AA10" s="77"/>
      <c r="AB10" s="79"/>
    </row>
    <row r="11" spans="1:28" s="11" customFormat="1" ht="32.25" customHeight="1" thickBot="1" x14ac:dyDescent="0.25">
      <c r="A11" s="83"/>
      <c r="B11" s="84"/>
      <c r="C11" s="84"/>
      <c r="D11" s="85"/>
      <c r="E11" s="88"/>
      <c r="F11" s="89"/>
      <c r="G11" s="80"/>
      <c r="H11" s="79"/>
      <c r="I11" s="80"/>
      <c r="J11" s="80"/>
      <c r="K11" s="80"/>
      <c r="L11" s="80"/>
      <c r="M11" s="80"/>
      <c r="N11" s="81"/>
      <c r="O11" s="81"/>
      <c r="P11" s="81"/>
      <c r="Q11" s="79"/>
      <c r="R11" s="82"/>
      <c r="S11" s="82"/>
      <c r="T11" s="82"/>
      <c r="U11" s="82"/>
      <c r="V11" s="82"/>
      <c r="W11" s="82"/>
      <c r="X11" s="82"/>
      <c r="Y11" s="81"/>
      <c r="Z11" s="77"/>
      <c r="AA11" s="77"/>
      <c r="AB11" s="79"/>
    </row>
    <row r="12" spans="1:28" s="11" customFormat="1" ht="62.25" customHeight="1" thickBot="1" x14ac:dyDescent="0.25">
      <c r="A12" s="83"/>
      <c r="B12" s="84"/>
      <c r="C12" s="84"/>
      <c r="D12" s="85"/>
      <c r="E12" s="88"/>
      <c r="F12" s="89"/>
      <c r="G12" s="80"/>
      <c r="H12" s="79"/>
      <c r="I12" s="79" t="s">
        <v>24</v>
      </c>
      <c r="J12" s="79" t="s">
        <v>25</v>
      </c>
      <c r="K12" s="79"/>
      <c r="L12" s="79"/>
      <c r="M12" s="79"/>
      <c r="N12" s="81"/>
      <c r="O12" s="81"/>
      <c r="P12" s="81"/>
      <c r="Q12" s="79"/>
      <c r="R12" s="79" t="s">
        <v>24</v>
      </c>
      <c r="S12" s="79" t="s">
        <v>25</v>
      </c>
      <c r="T12" s="79"/>
      <c r="U12" s="79"/>
      <c r="V12" s="79"/>
      <c r="W12" s="82"/>
      <c r="X12" s="82"/>
      <c r="Y12" s="81"/>
      <c r="Z12" s="77"/>
      <c r="AA12" s="77"/>
      <c r="AB12" s="79"/>
    </row>
    <row r="13" spans="1:28" s="11" customFormat="1" ht="39.75" customHeight="1" thickBot="1" x14ac:dyDescent="0.25">
      <c r="A13" s="83"/>
      <c r="B13" s="84"/>
      <c r="C13" s="84"/>
      <c r="D13" s="85"/>
      <c r="E13" s="76" t="s">
        <v>26</v>
      </c>
      <c r="F13" s="76" t="s">
        <v>27</v>
      </c>
      <c r="G13" s="80"/>
      <c r="H13" s="79"/>
      <c r="I13" s="81"/>
      <c r="J13" s="79" t="s">
        <v>28</v>
      </c>
      <c r="K13" s="79" t="s">
        <v>29</v>
      </c>
      <c r="L13" s="79"/>
      <c r="M13" s="79"/>
      <c r="N13" s="81"/>
      <c r="O13" s="81"/>
      <c r="P13" s="81"/>
      <c r="Q13" s="79"/>
      <c r="R13" s="79"/>
      <c r="S13" s="79" t="s">
        <v>30</v>
      </c>
      <c r="T13" s="79" t="s">
        <v>29</v>
      </c>
      <c r="U13" s="79"/>
      <c r="V13" s="79"/>
      <c r="W13" s="82"/>
      <c r="X13" s="82"/>
      <c r="Y13" s="81"/>
      <c r="Z13" s="77"/>
      <c r="AA13" s="77"/>
      <c r="AB13" s="79"/>
    </row>
    <row r="14" spans="1:28" s="11" customFormat="1" ht="99.75" customHeight="1" thickBot="1" x14ac:dyDescent="0.25">
      <c r="A14" s="83"/>
      <c r="B14" s="84"/>
      <c r="C14" s="84"/>
      <c r="D14" s="85"/>
      <c r="E14" s="78"/>
      <c r="F14" s="78"/>
      <c r="G14" s="80"/>
      <c r="H14" s="79"/>
      <c r="I14" s="81"/>
      <c r="J14" s="79"/>
      <c r="K14" s="12" t="s">
        <v>31</v>
      </c>
      <c r="L14" s="12" t="s">
        <v>32</v>
      </c>
      <c r="M14" s="13" t="s">
        <v>33</v>
      </c>
      <c r="N14" s="81"/>
      <c r="O14" s="81"/>
      <c r="P14" s="81"/>
      <c r="Q14" s="79"/>
      <c r="R14" s="79"/>
      <c r="S14" s="79"/>
      <c r="T14" s="14" t="s">
        <v>31</v>
      </c>
      <c r="U14" s="14" t="s">
        <v>32</v>
      </c>
      <c r="V14" s="13" t="s">
        <v>33</v>
      </c>
      <c r="W14" s="82"/>
      <c r="X14" s="82"/>
      <c r="Y14" s="81"/>
      <c r="Z14" s="78"/>
      <c r="AA14" s="78"/>
      <c r="AB14" s="79"/>
    </row>
    <row r="15" spans="1:28" s="11" customFormat="1" ht="27.75" customHeight="1" thickBot="1" x14ac:dyDescent="0.25">
      <c r="A15" s="15"/>
      <c r="B15" s="73">
        <v>1</v>
      </c>
      <c r="C15" s="73"/>
      <c r="D15" s="16">
        <v>2</v>
      </c>
      <c r="E15" s="17">
        <v>3</v>
      </c>
      <c r="F15" s="17">
        <v>4</v>
      </c>
      <c r="G15" s="17">
        <v>5</v>
      </c>
      <c r="H15" s="17">
        <v>6</v>
      </c>
      <c r="I15" s="17">
        <v>7</v>
      </c>
      <c r="J15" s="17">
        <v>8</v>
      </c>
      <c r="K15" s="17">
        <v>9</v>
      </c>
      <c r="L15" s="17">
        <v>10</v>
      </c>
      <c r="M15" s="17">
        <v>11</v>
      </c>
      <c r="N15" s="17">
        <v>12</v>
      </c>
      <c r="O15" s="17">
        <v>13</v>
      </c>
      <c r="P15" s="17">
        <v>14</v>
      </c>
      <c r="Q15" s="17">
        <v>15</v>
      </c>
      <c r="R15" s="17">
        <v>16</v>
      </c>
      <c r="S15" s="17">
        <v>17</v>
      </c>
      <c r="T15" s="17">
        <v>18</v>
      </c>
      <c r="U15" s="17">
        <v>19</v>
      </c>
      <c r="V15" s="17">
        <v>20</v>
      </c>
      <c r="W15" s="17">
        <v>21</v>
      </c>
      <c r="X15" s="17">
        <v>22</v>
      </c>
      <c r="Y15" s="17">
        <v>23</v>
      </c>
      <c r="Z15" s="17">
        <v>24</v>
      </c>
      <c r="AA15" s="17">
        <v>25</v>
      </c>
      <c r="AB15" s="17">
        <v>26</v>
      </c>
    </row>
    <row r="16" spans="1:28" s="11" customFormat="1" ht="66" customHeight="1" thickBot="1" x14ac:dyDescent="0.25">
      <c r="A16" s="18">
        <v>1</v>
      </c>
      <c r="B16" s="67" t="s">
        <v>34</v>
      </c>
      <c r="C16" s="67"/>
      <c r="D16" s="19">
        <f t="shared" ref="D16:Z16" si="0">SUM(D17:D32)</f>
        <v>10495</v>
      </c>
      <c r="E16" s="19">
        <f t="shared" si="0"/>
        <v>2683</v>
      </c>
      <c r="F16" s="19">
        <f t="shared" si="0"/>
        <v>1</v>
      </c>
      <c r="G16" s="19">
        <f t="shared" si="0"/>
        <v>2948</v>
      </c>
      <c r="H16" s="19">
        <f t="shared" si="0"/>
        <v>2395</v>
      </c>
      <c r="I16" s="19">
        <f t="shared" si="0"/>
        <v>232</v>
      </c>
      <c r="J16" s="19">
        <f t="shared" si="0"/>
        <v>308</v>
      </c>
      <c r="K16" s="19">
        <f t="shared" si="0"/>
        <v>200</v>
      </c>
      <c r="L16" s="19">
        <f t="shared" si="0"/>
        <v>98</v>
      </c>
      <c r="M16" s="19">
        <f t="shared" si="0"/>
        <v>10</v>
      </c>
      <c r="N16" s="19">
        <f t="shared" si="0"/>
        <v>1813</v>
      </c>
      <c r="O16" s="19">
        <f t="shared" si="0"/>
        <v>0</v>
      </c>
      <c r="P16" s="19">
        <f t="shared" si="0"/>
        <v>42</v>
      </c>
      <c r="Q16" s="19">
        <f t="shared" si="0"/>
        <v>553</v>
      </c>
      <c r="R16" s="19">
        <f t="shared" si="0"/>
        <v>36</v>
      </c>
      <c r="S16" s="19">
        <f t="shared" si="0"/>
        <v>45</v>
      </c>
      <c r="T16" s="19">
        <f t="shared" si="0"/>
        <v>20</v>
      </c>
      <c r="U16" s="19">
        <f t="shared" si="0"/>
        <v>25</v>
      </c>
      <c r="V16" s="19">
        <f t="shared" si="0"/>
        <v>0</v>
      </c>
      <c r="W16" s="19">
        <f t="shared" si="0"/>
        <v>375</v>
      </c>
      <c r="X16" s="19">
        <f t="shared" si="0"/>
        <v>3</v>
      </c>
      <c r="Y16" s="19">
        <f t="shared" si="0"/>
        <v>94</v>
      </c>
      <c r="Z16" s="19">
        <f t="shared" si="0"/>
        <v>4</v>
      </c>
      <c r="AA16" s="19">
        <f>SUM(AA17:AA32)</f>
        <v>2952</v>
      </c>
      <c r="AB16" s="19">
        <f>SUM(AB17:AB32)</f>
        <v>10226</v>
      </c>
    </row>
    <row r="17" spans="1:28" s="11" customFormat="1" ht="66" customHeight="1" thickBot="1" x14ac:dyDescent="0.25">
      <c r="A17" s="20">
        <v>2</v>
      </c>
      <c r="B17" s="68" t="s">
        <v>35</v>
      </c>
      <c r="C17" s="68"/>
      <c r="D17" s="21">
        <v>294</v>
      </c>
      <c r="E17" s="21">
        <v>98</v>
      </c>
      <c r="F17" s="21"/>
      <c r="G17" s="19">
        <f t="shared" ref="G17:G32" si="1">SUM(H17+Q17)</f>
        <v>86</v>
      </c>
      <c r="H17" s="19">
        <f t="shared" ref="H17:H32" si="2">I17+J17+N17+O17+P17</f>
        <v>75</v>
      </c>
      <c r="I17" s="21">
        <v>8</v>
      </c>
      <c r="J17" s="19">
        <f t="shared" ref="J17:J32" si="3">SUM(K17:M17)</f>
        <v>4</v>
      </c>
      <c r="K17" s="21">
        <v>4</v>
      </c>
      <c r="L17" s="21"/>
      <c r="M17" s="21"/>
      <c r="N17" s="21">
        <v>63</v>
      </c>
      <c r="O17" s="21"/>
      <c r="P17" s="21"/>
      <c r="Q17" s="19">
        <f t="shared" ref="Q17:Q32" si="4">R17+S17+W17+X17+Y17</f>
        <v>11</v>
      </c>
      <c r="R17" s="21"/>
      <c r="S17" s="22">
        <f t="shared" ref="S17:S32" si="5">SUM(T17:V17)</f>
        <v>0</v>
      </c>
      <c r="T17" s="21"/>
      <c r="U17" s="21"/>
      <c r="V17" s="21"/>
      <c r="W17" s="21">
        <v>11</v>
      </c>
      <c r="X17" s="21"/>
      <c r="Y17" s="21"/>
      <c r="Z17" s="21"/>
      <c r="AA17" s="19">
        <f>G17+Z17</f>
        <v>86</v>
      </c>
      <c r="AB17" s="19">
        <f>D17+E17-AA17</f>
        <v>306</v>
      </c>
    </row>
    <row r="18" spans="1:28" s="11" customFormat="1" ht="66" customHeight="1" thickBot="1" x14ac:dyDescent="0.25">
      <c r="A18" s="23">
        <v>3</v>
      </c>
      <c r="B18" s="68" t="s">
        <v>36</v>
      </c>
      <c r="C18" s="68"/>
      <c r="D18" s="21">
        <v>335</v>
      </c>
      <c r="E18" s="21">
        <v>86</v>
      </c>
      <c r="F18" s="21"/>
      <c r="G18" s="19">
        <f t="shared" si="1"/>
        <v>95</v>
      </c>
      <c r="H18" s="19">
        <f t="shared" si="2"/>
        <v>78</v>
      </c>
      <c r="I18" s="21">
        <v>5</v>
      </c>
      <c r="J18" s="19">
        <f t="shared" si="3"/>
        <v>11</v>
      </c>
      <c r="K18" s="21">
        <v>7</v>
      </c>
      <c r="L18" s="21">
        <v>4</v>
      </c>
      <c r="M18" s="21"/>
      <c r="N18" s="21">
        <v>59</v>
      </c>
      <c r="O18" s="21"/>
      <c r="P18" s="21">
        <v>3</v>
      </c>
      <c r="Q18" s="19">
        <f t="shared" si="4"/>
        <v>17</v>
      </c>
      <c r="R18" s="21"/>
      <c r="S18" s="22">
        <f t="shared" si="5"/>
        <v>5</v>
      </c>
      <c r="T18" s="21">
        <v>3</v>
      </c>
      <c r="U18" s="21">
        <v>2</v>
      </c>
      <c r="V18" s="21"/>
      <c r="W18" s="21">
        <v>7</v>
      </c>
      <c r="X18" s="21"/>
      <c r="Y18" s="21">
        <v>5</v>
      </c>
      <c r="Z18" s="21"/>
      <c r="AA18" s="19">
        <f t="shared" ref="AA18:AA32" si="6">G18+Z18</f>
        <v>95</v>
      </c>
      <c r="AB18" s="19">
        <f t="shared" ref="AB18:AB32" si="7">D18+E18-AA18</f>
        <v>326</v>
      </c>
    </row>
    <row r="19" spans="1:28" s="11" customFormat="1" ht="66" customHeight="1" thickBot="1" x14ac:dyDescent="0.25">
      <c r="A19" s="20">
        <v>4</v>
      </c>
      <c r="B19" s="65" t="s">
        <v>37</v>
      </c>
      <c r="C19" s="65"/>
      <c r="D19" s="21">
        <v>968</v>
      </c>
      <c r="E19" s="21">
        <v>208</v>
      </c>
      <c r="F19" s="21"/>
      <c r="G19" s="19">
        <f t="shared" si="1"/>
        <v>264</v>
      </c>
      <c r="H19" s="19">
        <f t="shared" si="2"/>
        <v>241</v>
      </c>
      <c r="I19" s="49">
        <v>11</v>
      </c>
      <c r="J19" s="19">
        <f t="shared" si="3"/>
        <v>14</v>
      </c>
      <c r="K19" s="49">
        <v>11</v>
      </c>
      <c r="L19" s="49">
        <v>3</v>
      </c>
      <c r="M19" s="49"/>
      <c r="N19" s="49">
        <v>209</v>
      </c>
      <c r="O19" s="49"/>
      <c r="P19" s="49">
        <v>7</v>
      </c>
      <c r="Q19" s="19">
        <f t="shared" si="4"/>
        <v>23</v>
      </c>
      <c r="R19" s="49"/>
      <c r="S19" s="22">
        <f t="shared" si="5"/>
        <v>1</v>
      </c>
      <c r="T19" s="49"/>
      <c r="U19" s="49">
        <v>1</v>
      </c>
      <c r="V19" s="49"/>
      <c r="W19" s="49">
        <v>14</v>
      </c>
      <c r="X19" s="49"/>
      <c r="Y19" s="49">
        <v>8</v>
      </c>
      <c r="Z19" s="49"/>
      <c r="AA19" s="19">
        <f t="shared" si="6"/>
        <v>264</v>
      </c>
      <c r="AB19" s="19">
        <f t="shared" si="7"/>
        <v>912</v>
      </c>
    </row>
    <row r="20" spans="1:28" s="11" customFormat="1" ht="66" customHeight="1" thickBot="1" x14ac:dyDescent="0.25">
      <c r="A20" s="23">
        <v>5</v>
      </c>
      <c r="B20" s="65" t="s">
        <v>38</v>
      </c>
      <c r="C20" s="65"/>
      <c r="D20" s="50">
        <v>1057</v>
      </c>
      <c r="E20" s="50">
        <v>271</v>
      </c>
      <c r="F20" s="50"/>
      <c r="G20" s="19">
        <f t="shared" si="1"/>
        <v>276</v>
      </c>
      <c r="H20" s="19">
        <f t="shared" si="2"/>
        <v>209</v>
      </c>
      <c r="I20" s="50">
        <v>22</v>
      </c>
      <c r="J20" s="19">
        <f t="shared" si="3"/>
        <v>34</v>
      </c>
      <c r="K20" s="50">
        <v>25</v>
      </c>
      <c r="L20" s="50">
        <v>8</v>
      </c>
      <c r="M20" s="50">
        <v>1</v>
      </c>
      <c r="N20" s="50">
        <v>151</v>
      </c>
      <c r="O20" s="50"/>
      <c r="P20" s="50">
        <v>2</v>
      </c>
      <c r="Q20" s="19">
        <f t="shared" si="4"/>
        <v>67</v>
      </c>
      <c r="R20" s="50">
        <v>3</v>
      </c>
      <c r="S20" s="22">
        <f t="shared" si="5"/>
        <v>2</v>
      </c>
      <c r="T20" s="50"/>
      <c r="U20" s="50">
        <v>2</v>
      </c>
      <c r="V20" s="50"/>
      <c r="W20" s="50">
        <v>55</v>
      </c>
      <c r="X20" s="50"/>
      <c r="Y20" s="50">
        <v>7</v>
      </c>
      <c r="Z20" s="50"/>
      <c r="AA20" s="19">
        <f t="shared" si="6"/>
        <v>276</v>
      </c>
      <c r="AB20" s="19">
        <f t="shared" si="7"/>
        <v>1052</v>
      </c>
    </row>
    <row r="21" spans="1:28" s="11" customFormat="1" ht="66" customHeight="1" thickBot="1" x14ac:dyDescent="0.25">
      <c r="A21" s="20">
        <v>6</v>
      </c>
      <c r="B21" s="65" t="s">
        <v>39</v>
      </c>
      <c r="C21" s="65"/>
      <c r="D21" s="50">
        <v>163</v>
      </c>
      <c r="E21" s="50">
        <v>53</v>
      </c>
      <c r="F21" s="50"/>
      <c r="G21" s="19">
        <f t="shared" si="1"/>
        <v>52</v>
      </c>
      <c r="H21" s="19">
        <f t="shared" si="2"/>
        <v>36</v>
      </c>
      <c r="I21" s="50">
        <v>6</v>
      </c>
      <c r="J21" s="19">
        <f t="shared" si="3"/>
        <v>3</v>
      </c>
      <c r="K21" s="50"/>
      <c r="L21" s="50">
        <v>3</v>
      </c>
      <c r="M21" s="50"/>
      <c r="N21" s="50">
        <v>27</v>
      </c>
      <c r="O21" s="50"/>
      <c r="P21" s="50"/>
      <c r="Q21" s="19">
        <f t="shared" si="4"/>
        <v>16</v>
      </c>
      <c r="R21" s="50">
        <v>1</v>
      </c>
      <c r="S21" s="22">
        <f t="shared" si="5"/>
        <v>2</v>
      </c>
      <c r="T21" s="50">
        <v>1</v>
      </c>
      <c r="U21" s="50">
        <v>1</v>
      </c>
      <c r="V21" s="50"/>
      <c r="W21" s="50">
        <v>9</v>
      </c>
      <c r="X21" s="50"/>
      <c r="Y21" s="50">
        <v>4</v>
      </c>
      <c r="Z21" s="50"/>
      <c r="AA21" s="19">
        <f t="shared" si="6"/>
        <v>52</v>
      </c>
      <c r="AB21" s="19">
        <f t="shared" si="7"/>
        <v>164</v>
      </c>
    </row>
    <row r="22" spans="1:28" s="11" customFormat="1" ht="66" customHeight="1" thickBot="1" x14ac:dyDescent="0.25">
      <c r="A22" s="23">
        <v>7</v>
      </c>
      <c r="B22" s="65" t="s">
        <v>40</v>
      </c>
      <c r="C22" s="65"/>
      <c r="D22" s="50">
        <v>153</v>
      </c>
      <c r="E22" s="21">
        <v>38</v>
      </c>
      <c r="F22" s="21"/>
      <c r="G22" s="19">
        <f t="shared" si="1"/>
        <v>41</v>
      </c>
      <c r="H22" s="19">
        <f t="shared" si="2"/>
        <v>25</v>
      </c>
      <c r="I22" s="49">
        <v>2</v>
      </c>
      <c r="J22" s="19">
        <f t="shared" si="3"/>
        <v>4</v>
      </c>
      <c r="K22" s="49">
        <v>2</v>
      </c>
      <c r="L22" s="49">
        <v>2</v>
      </c>
      <c r="M22" s="49"/>
      <c r="N22" s="49">
        <v>19</v>
      </c>
      <c r="O22" s="49"/>
      <c r="P22" s="49"/>
      <c r="Q22" s="19">
        <f t="shared" si="4"/>
        <v>16</v>
      </c>
      <c r="R22" s="49">
        <v>1</v>
      </c>
      <c r="S22" s="22">
        <f t="shared" si="5"/>
        <v>3</v>
      </c>
      <c r="T22" s="49">
        <v>3</v>
      </c>
      <c r="U22" s="49"/>
      <c r="V22" s="49"/>
      <c r="W22" s="49">
        <v>11</v>
      </c>
      <c r="X22" s="49"/>
      <c r="Y22" s="49">
        <v>1</v>
      </c>
      <c r="Z22" s="49"/>
      <c r="AA22" s="19">
        <f t="shared" si="6"/>
        <v>41</v>
      </c>
      <c r="AB22" s="19">
        <f t="shared" si="7"/>
        <v>150</v>
      </c>
    </row>
    <row r="23" spans="1:28" s="11" customFormat="1" ht="66" customHeight="1" thickBot="1" x14ac:dyDescent="0.25">
      <c r="A23" s="20">
        <v>8</v>
      </c>
      <c r="B23" s="65" t="s">
        <v>41</v>
      </c>
      <c r="C23" s="65"/>
      <c r="D23" s="21">
        <v>679</v>
      </c>
      <c r="E23" s="49">
        <v>152</v>
      </c>
      <c r="F23" s="49"/>
      <c r="G23" s="19">
        <f t="shared" si="1"/>
        <v>198</v>
      </c>
      <c r="H23" s="19">
        <f t="shared" si="2"/>
        <v>158</v>
      </c>
      <c r="I23" s="49">
        <v>17</v>
      </c>
      <c r="J23" s="19">
        <f t="shared" si="3"/>
        <v>20</v>
      </c>
      <c r="K23" s="49">
        <v>17</v>
      </c>
      <c r="L23" s="49">
        <v>2</v>
      </c>
      <c r="M23" s="49">
        <v>1</v>
      </c>
      <c r="N23" s="49">
        <v>119</v>
      </c>
      <c r="O23" s="49"/>
      <c r="P23" s="49">
        <v>2</v>
      </c>
      <c r="Q23" s="19">
        <f t="shared" si="4"/>
        <v>40</v>
      </c>
      <c r="R23" s="49">
        <v>6</v>
      </c>
      <c r="S23" s="22">
        <f t="shared" si="5"/>
        <v>6</v>
      </c>
      <c r="T23" s="49">
        <v>4</v>
      </c>
      <c r="U23" s="49">
        <v>2</v>
      </c>
      <c r="V23" s="49"/>
      <c r="W23" s="49">
        <v>24</v>
      </c>
      <c r="X23" s="49">
        <v>1</v>
      </c>
      <c r="Y23" s="49">
        <v>3</v>
      </c>
      <c r="Z23" s="49"/>
      <c r="AA23" s="19">
        <f t="shared" si="6"/>
        <v>198</v>
      </c>
      <c r="AB23" s="19">
        <f t="shared" si="7"/>
        <v>633</v>
      </c>
    </row>
    <row r="24" spans="1:28" s="11" customFormat="1" ht="66" customHeight="1" thickBot="1" x14ac:dyDescent="0.25">
      <c r="A24" s="23">
        <v>9</v>
      </c>
      <c r="B24" s="65" t="s">
        <v>42</v>
      </c>
      <c r="C24" s="65"/>
      <c r="D24" s="49">
        <v>486</v>
      </c>
      <c r="E24" s="57">
        <v>126</v>
      </c>
      <c r="F24" s="57"/>
      <c r="G24" s="19">
        <f t="shared" si="1"/>
        <v>148</v>
      </c>
      <c r="H24" s="19">
        <f t="shared" si="2"/>
        <v>129</v>
      </c>
      <c r="I24" s="50">
        <v>14</v>
      </c>
      <c r="J24" s="19">
        <f t="shared" si="3"/>
        <v>27</v>
      </c>
      <c r="K24" s="49">
        <v>17</v>
      </c>
      <c r="L24" s="49">
        <v>10</v>
      </c>
      <c r="M24" s="49"/>
      <c r="N24" s="49">
        <v>84</v>
      </c>
      <c r="O24" s="49"/>
      <c r="P24" s="49">
        <v>4</v>
      </c>
      <c r="Q24" s="19">
        <f t="shared" si="4"/>
        <v>19</v>
      </c>
      <c r="R24" s="49">
        <v>1</v>
      </c>
      <c r="S24" s="22">
        <f t="shared" si="5"/>
        <v>1</v>
      </c>
      <c r="T24" s="49">
        <v>1</v>
      </c>
      <c r="U24" s="49"/>
      <c r="V24" s="49"/>
      <c r="W24" s="49">
        <v>16</v>
      </c>
      <c r="X24" s="49"/>
      <c r="Y24" s="49">
        <v>1</v>
      </c>
      <c r="Z24" s="49"/>
      <c r="AA24" s="19">
        <f t="shared" si="6"/>
        <v>148</v>
      </c>
      <c r="AB24" s="19">
        <f t="shared" si="7"/>
        <v>464</v>
      </c>
    </row>
    <row r="25" spans="1:28" s="11" customFormat="1" ht="66" customHeight="1" thickBot="1" x14ac:dyDescent="0.25">
      <c r="A25" s="20">
        <v>10</v>
      </c>
      <c r="B25" s="65" t="s">
        <v>43</v>
      </c>
      <c r="C25" s="65"/>
      <c r="D25" s="49">
        <v>766</v>
      </c>
      <c r="E25" s="57">
        <v>157</v>
      </c>
      <c r="F25" s="57">
        <v>1</v>
      </c>
      <c r="G25" s="19">
        <f t="shared" si="1"/>
        <v>232</v>
      </c>
      <c r="H25" s="19">
        <f t="shared" si="2"/>
        <v>193</v>
      </c>
      <c r="I25" s="50">
        <v>25</v>
      </c>
      <c r="J25" s="19">
        <f t="shared" si="3"/>
        <v>32</v>
      </c>
      <c r="K25" s="49">
        <v>15</v>
      </c>
      <c r="L25" s="49">
        <v>13</v>
      </c>
      <c r="M25" s="49">
        <v>4</v>
      </c>
      <c r="N25" s="49">
        <v>130</v>
      </c>
      <c r="O25" s="49"/>
      <c r="P25" s="49">
        <v>6</v>
      </c>
      <c r="Q25" s="19">
        <f t="shared" si="4"/>
        <v>39</v>
      </c>
      <c r="R25" s="49">
        <v>1</v>
      </c>
      <c r="S25" s="22">
        <f t="shared" si="5"/>
        <v>0</v>
      </c>
      <c r="T25" s="49"/>
      <c r="U25" s="49"/>
      <c r="V25" s="49"/>
      <c r="W25" s="49">
        <v>27</v>
      </c>
      <c r="X25" s="49"/>
      <c r="Y25" s="49">
        <v>11</v>
      </c>
      <c r="Z25" s="49">
        <v>1</v>
      </c>
      <c r="AA25" s="19">
        <f t="shared" si="6"/>
        <v>233</v>
      </c>
      <c r="AB25" s="19">
        <f t="shared" si="7"/>
        <v>690</v>
      </c>
    </row>
    <row r="26" spans="1:28" s="11" customFormat="1" ht="66" customHeight="1" thickBot="1" x14ac:dyDescent="0.25">
      <c r="A26" s="23">
        <v>11</v>
      </c>
      <c r="B26" s="65" t="s">
        <v>44</v>
      </c>
      <c r="C26" s="65"/>
      <c r="D26" s="49">
        <v>321</v>
      </c>
      <c r="E26" s="57">
        <v>66</v>
      </c>
      <c r="F26" s="57"/>
      <c r="G26" s="19">
        <f t="shared" si="1"/>
        <v>121</v>
      </c>
      <c r="H26" s="19">
        <f t="shared" si="2"/>
        <v>89</v>
      </c>
      <c r="I26" s="50">
        <v>8</v>
      </c>
      <c r="J26" s="19">
        <f t="shared" si="3"/>
        <v>13</v>
      </c>
      <c r="K26" s="49">
        <v>12</v>
      </c>
      <c r="L26" s="49"/>
      <c r="M26" s="49">
        <v>1</v>
      </c>
      <c r="N26" s="49">
        <v>68</v>
      </c>
      <c r="O26" s="49"/>
      <c r="P26" s="49"/>
      <c r="Q26" s="19">
        <f t="shared" si="4"/>
        <v>32</v>
      </c>
      <c r="R26" s="49">
        <v>1</v>
      </c>
      <c r="S26" s="22">
        <f t="shared" si="5"/>
        <v>1</v>
      </c>
      <c r="T26" s="49"/>
      <c r="U26" s="49">
        <v>1</v>
      </c>
      <c r="V26" s="49"/>
      <c r="W26" s="49">
        <v>24</v>
      </c>
      <c r="X26" s="49"/>
      <c r="Y26" s="49">
        <v>6</v>
      </c>
      <c r="Z26" s="49"/>
      <c r="AA26" s="19">
        <f t="shared" si="6"/>
        <v>121</v>
      </c>
      <c r="AB26" s="19">
        <f t="shared" si="7"/>
        <v>266</v>
      </c>
    </row>
    <row r="27" spans="1:28" s="11" customFormat="1" ht="66" customHeight="1" thickBot="1" x14ac:dyDescent="0.25">
      <c r="A27" s="20">
        <v>12</v>
      </c>
      <c r="B27" s="65" t="s">
        <v>45</v>
      </c>
      <c r="C27" s="65"/>
      <c r="D27" s="49">
        <v>218</v>
      </c>
      <c r="E27" s="58">
        <v>69</v>
      </c>
      <c r="F27" s="58"/>
      <c r="G27" s="19">
        <f t="shared" si="1"/>
        <v>78</v>
      </c>
      <c r="H27" s="19">
        <f t="shared" si="2"/>
        <v>65</v>
      </c>
      <c r="I27" s="49">
        <v>2</v>
      </c>
      <c r="J27" s="19">
        <f t="shared" si="3"/>
        <v>15</v>
      </c>
      <c r="K27" s="21">
        <v>12</v>
      </c>
      <c r="L27" s="21">
        <v>1</v>
      </c>
      <c r="M27" s="21">
        <v>2</v>
      </c>
      <c r="N27" s="21">
        <v>48</v>
      </c>
      <c r="O27" s="21"/>
      <c r="P27" s="21"/>
      <c r="Q27" s="19">
        <f t="shared" si="4"/>
        <v>13</v>
      </c>
      <c r="R27" s="21"/>
      <c r="S27" s="22">
        <f t="shared" si="5"/>
        <v>0</v>
      </c>
      <c r="T27" s="21"/>
      <c r="U27" s="21"/>
      <c r="V27" s="21"/>
      <c r="W27" s="21">
        <v>11</v>
      </c>
      <c r="X27" s="21"/>
      <c r="Y27" s="21">
        <v>2</v>
      </c>
      <c r="Z27" s="21"/>
      <c r="AA27" s="19">
        <f t="shared" si="6"/>
        <v>78</v>
      </c>
      <c r="AB27" s="19">
        <f t="shared" si="7"/>
        <v>209</v>
      </c>
    </row>
    <row r="28" spans="1:28" s="11" customFormat="1" ht="66" customHeight="1" thickBot="1" x14ac:dyDescent="0.25">
      <c r="A28" s="23">
        <v>13</v>
      </c>
      <c r="B28" s="65" t="s">
        <v>46</v>
      </c>
      <c r="C28" s="65"/>
      <c r="D28" s="21">
        <v>786</v>
      </c>
      <c r="E28" s="21">
        <v>206</v>
      </c>
      <c r="F28" s="21"/>
      <c r="G28" s="19">
        <f t="shared" si="1"/>
        <v>193</v>
      </c>
      <c r="H28" s="19">
        <f t="shared" si="2"/>
        <v>155</v>
      </c>
      <c r="I28" s="21">
        <v>9</v>
      </c>
      <c r="J28" s="19">
        <f t="shared" si="3"/>
        <v>26</v>
      </c>
      <c r="K28" s="21">
        <v>16</v>
      </c>
      <c r="L28" s="21">
        <v>10</v>
      </c>
      <c r="M28" s="21"/>
      <c r="N28" s="21">
        <v>119</v>
      </c>
      <c r="O28" s="21"/>
      <c r="P28" s="21">
        <v>1</v>
      </c>
      <c r="Q28" s="19">
        <f t="shared" si="4"/>
        <v>38</v>
      </c>
      <c r="R28" s="21">
        <v>1</v>
      </c>
      <c r="S28" s="22">
        <f t="shared" si="5"/>
        <v>1</v>
      </c>
      <c r="T28" s="21">
        <v>1</v>
      </c>
      <c r="U28" s="21"/>
      <c r="V28" s="21"/>
      <c r="W28" s="21">
        <v>17</v>
      </c>
      <c r="X28" s="21"/>
      <c r="Y28" s="21">
        <v>19</v>
      </c>
      <c r="Z28" s="21">
        <v>1</v>
      </c>
      <c r="AA28" s="19">
        <f t="shared" si="6"/>
        <v>194</v>
      </c>
      <c r="AB28" s="19">
        <f t="shared" si="7"/>
        <v>798</v>
      </c>
    </row>
    <row r="29" spans="1:28" s="11" customFormat="1" ht="66" customHeight="1" thickBot="1" x14ac:dyDescent="0.25">
      <c r="A29" s="20">
        <v>14</v>
      </c>
      <c r="B29" s="65" t="s">
        <v>47</v>
      </c>
      <c r="C29" s="65"/>
      <c r="D29" s="21">
        <v>336</v>
      </c>
      <c r="E29" s="21">
        <v>77</v>
      </c>
      <c r="F29" s="21"/>
      <c r="G29" s="19">
        <f t="shared" si="1"/>
        <v>110</v>
      </c>
      <c r="H29" s="19">
        <f t="shared" si="2"/>
        <v>94</v>
      </c>
      <c r="I29" s="49">
        <v>6</v>
      </c>
      <c r="J29" s="19">
        <f t="shared" si="3"/>
        <v>11</v>
      </c>
      <c r="K29" s="49">
        <v>10</v>
      </c>
      <c r="L29" s="49">
        <v>1</v>
      </c>
      <c r="M29" s="49"/>
      <c r="N29" s="49">
        <v>74</v>
      </c>
      <c r="O29" s="49"/>
      <c r="P29" s="49">
        <v>3</v>
      </c>
      <c r="Q29" s="19">
        <f t="shared" si="4"/>
        <v>16</v>
      </c>
      <c r="R29" s="49">
        <v>1</v>
      </c>
      <c r="S29" s="22">
        <f t="shared" si="5"/>
        <v>1</v>
      </c>
      <c r="T29" s="49"/>
      <c r="U29" s="49">
        <v>1</v>
      </c>
      <c r="V29" s="49"/>
      <c r="W29" s="49">
        <v>13</v>
      </c>
      <c r="X29" s="49">
        <v>1</v>
      </c>
      <c r="Y29" s="49"/>
      <c r="Z29" s="49">
        <v>1</v>
      </c>
      <c r="AA29" s="19">
        <f t="shared" si="6"/>
        <v>111</v>
      </c>
      <c r="AB29" s="19">
        <f t="shared" si="7"/>
        <v>302</v>
      </c>
    </row>
    <row r="30" spans="1:28" s="11" customFormat="1" ht="66" customHeight="1" thickBot="1" x14ac:dyDescent="0.25">
      <c r="A30" s="23">
        <v>15</v>
      </c>
      <c r="B30" s="65" t="s">
        <v>48</v>
      </c>
      <c r="C30" s="65"/>
      <c r="D30" s="21">
        <v>404</v>
      </c>
      <c r="E30" s="49">
        <v>111</v>
      </c>
      <c r="F30" s="49"/>
      <c r="G30" s="19">
        <f t="shared" si="1"/>
        <v>136</v>
      </c>
      <c r="H30" s="19">
        <f t="shared" si="2"/>
        <v>113</v>
      </c>
      <c r="I30" s="49">
        <v>29</v>
      </c>
      <c r="J30" s="19">
        <f t="shared" si="3"/>
        <v>11</v>
      </c>
      <c r="K30" s="49">
        <v>8</v>
      </c>
      <c r="L30" s="49">
        <v>3</v>
      </c>
      <c r="M30" s="49"/>
      <c r="N30" s="49">
        <v>70</v>
      </c>
      <c r="O30" s="49"/>
      <c r="P30" s="49">
        <v>3</v>
      </c>
      <c r="Q30" s="19">
        <f t="shared" si="4"/>
        <v>23</v>
      </c>
      <c r="R30" s="49">
        <v>3</v>
      </c>
      <c r="S30" s="22">
        <f t="shared" si="5"/>
        <v>7</v>
      </c>
      <c r="T30" s="49"/>
      <c r="U30" s="49">
        <v>7</v>
      </c>
      <c r="V30" s="49"/>
      <c r="W30" s="49">
        <v>12</v>
      </c>
      <c r="X30" s="49"/>
      <c r="Y30" s="49">
        <v>1</v>
      </c>
      <c r="Z30" s="49"/>
      <c r="AA30" s="19">
        <f t="shared" si="6"/>
        <v>136</v>
      </c>
      <c r="AB30" s="19">
        <f t="shared" si="7"/>
        <v>379</v>
      </c>
    </row>
    <row r="31" spans="1:28" s="11" customFormat="1" ht="66" customHeight="1" thickBot="1" x14ac:dyDescent="0.25">
      <c r="A31" s="20">
        <v>16</v>
      </c>
      <c r="B31" s="65" t="s">
        <v>49</v>
      </c>
      <c r="C31" s="65"/>
      <c r="D31" s="21">
        <v>2785</v>
      </c>
      <c r="E31" s="49">
        <v>757</v>
      </c>
      <c r="F31" s="49"/>
      <c r="G31" s="19">
        <f t="shared" si="1"/>
        <v>740</v>
      </c>
      <c r="H31" s="19">
        <f t="shared" si="2"/>
        <v>609</v>
      </c>
      <c r="I31" s="49">
        <v>53</v>
      </c>
      <c r="J31" s="19">
        <f t="shared" si="3"/>
        <v>67</v>
      </c>
      <c r="K31" s="49">
        <v>40</v>
      </c>
      <c r="L31" s="49">
        <v>27</v>
      </c>
      <c r="M31" s="49"/>
      <c r="N31" s="49">
        <v>480</v>
      </c>
      <c r="O31" s="49"/>
      <c r="P31" s="49">
        <v>9</v>
      </c>
      <c r="Q31" s="19">
        <f t="shared" si="4"/>
        <v>131</v>
      </c>
      <c r="R31" s="49">
        <v>7</v>
      </c>
      <c r="S31" s="22">
        <f t="shared" si="5"/>
        <v>12</v>
      </c>
      <c r="T31" s="49">
        <v>6</v>
      </c>
      <c r="U31" s="49">
        <v>6</v>
      </c>
      <c r="V31" s="49"/>
      <c r="W31" s="49">
        <v>93</v>
      </c>
      <c r="X31" s="49">
        <v>1</v>
      </c>
      <c r="Y31" s="49">
        <v>18</v>
      </c>
      <c r="Z31" s="49">
        <v>1</v>
      </c>
      <c r="AA31" s="19">
        <f t="shared" si="6"/>
        <v>741</v>
      </c>
      <c r="AB31" s="19">
        <f t="shared" si="7"/>
        <v>2801</v>
      </c>
    </row>
    <row r="32" spans="1:28" s="11" customFormat="1" ht="66" customHeight="1" thickBot="1" x14ac:dyDescent="0.25">
      <c r="A32" s="23">
        <v>17</v>
      </c>
      <c r="B32" s="65" t="s">
        <v>50</v>
      </c>
      <c r="C32" s="65"/>
      <c r="D32" s="21">
        <v>744</v>
      </c>
      <c r="E32" s="49">
        <v>208</v>
      </c>
      <c r="F32" s="49"/>
      <c r="G32" s="19">
        <f t="shared" si="1"/>
        <v>178</v>
      </c>
      <c r="H32" s="19">
        <f t="shared" si="2"/>
        <v>126</v>
      </c>
      <c r="I32" s="49">
        <v>15</v>
      </c>
      <c r="J32" s="19">
        <f t="shared" si="3"/>
        <v>16</v>
      </c>
      <c r="K32" s="49">
        <v>4</v>
      </c>
      <c r="L32" s="49">
        <v>11</v>
      </c>
      <c r="M32" s="49">
        <v>1</v>
      </c>
      <c r="N32" s="49">
        <v>93</v>
      </c>
      <c r="O32" s="49"/>
      <c r="P32" s="49">
        <v>2</v>
      </c>
      <c r="Q32" s="19">
        <f t="shared" si="4"/>
        <v>52</v>
      </c>
      <c r="R32" s="49">
        <v>10</v>
      </c>
      <c r="S32" s="22">
        <f t="shared" si="5"/>
        <v>3</v>
      </c>
      <c r="T32" s="49">
        <v>1</v>
      </c>
      <c r="U32" s="49">
        <v>2</v>
      </c>
      <c r="V32" s="49"/>
      <c r="W32" s="49">
        <v>31</v>
      </c>
      <c r="X32" s="49"/>
      <c r="Y32" s="49">
        <v>8</v>
      </c>
      <c r="Z32" s="49"/>
      <c r="AA32" s="19">
        <f t="shared" si="6"/>
        <v>178</v>
      </c>
      <c r="AB32" s="19">
        <f t="shared" si="7"/>
        <v>774</v>
      </c>
    </row>
    <row r="33" spans="1:28" ht="19.5" customHeight="1" x14ac:dyDescent="0.25">
      <c r="A33" s="24"/>
      <c r="B33" s="24"/>
      <c r="C33" s="24"/>
      <c r="D33" s="25"/>
      <c r="E33" s="26"/>
      <c r="F33" s="26"/>
      <c r="G33" s="26"/>
      <c r="H33" s="26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28" ht="34.5" customHeight="1" thickBot="1" x14ac:dyDescent="0.3">
      <c r="A34" s="24"/>
      <c r="B34" s="24"/>
      <c r="C34" s="24"/>
      <c r="D34" s="25"/>
      <c r="E34" s="26"/>
      <c r="F34" s="26"/>
      <c r="G34" s="26"/>
      <c r="H34" s="26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28" ht="50.1" customHeight="1" thickBot="1" x14ac:dyDescent="0.3">
      <c r="A35" s="99" t="s">
        <v>51</v>
      </c>
      <c r="B35" s="99"/>
      <c r="C35" s="100"/>
      <c r="D35" s="27">
        <v>1</v>
      </c>
      <c r="E35" s="26"/>
      <c r="F35" s="26"/>
      <c r="G35" s="26"/>
      <c r="H35" s="26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1:28" s="28" customFormat="1" ht="37.5" customHeight="1" x14ac:dyDescent="0.25">
      <c r="A36" s="24"/>
      <c r="B36" s="24"/>
      <c r="C36" s="24"/>
      <c r="D36" s="25"/>
      <c r="E36" s="26"/>
      <c r="F36" s="26"/>
      <c r="G36" s="26"/>
      <c r="H36" s="26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"/>
      <c r="U36" s="1"/>
      <c r="V36" s="1"/>
    </row>
    <row r="37" spans="1:28" ht="49.5" customHeight="1" x14ac:dyDescent="0.2"/>
    <row r="38" spans="1:28" ht="49.5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28" ht="49.5" customHeight="1" x14ac:dyDescent="0.2"/>
    <row r="40" spans="1:28" ht="90.75" customHeight="1" x14ac:dyDescent="0.2"/>
    <row r="41" spans="1:28" ht="69" customHeight="1" x14ac:dyDescent="0.2"/>
    <row r="42" spans="1:28" ht="51.75" customHeight="1" x14ac:dyDescent="0.2"/>
    <row r="43" spans="1:28" ht="77.25" customHeight="1" x14ac:dyDescent="0.2"/>
    <row r="44" spans="1:28" ht="54.75" customHeight="1" x14ac:dyDescent="0.2"/>
    <row r="45" spans="1:28" ht="33" customHeight="1" x14ac:dyDescent="0.2"/>
    <row r="46" spans="1:28" ht="51" customHeight="1" x14ac:dyDescent="0.2"/>
    <row r="47" spans="1:28" ht="39" customHeight="1" x14ac:dyDescent="0.2"/>
    <row r="48" spans="1:28" ht="49.5" customHeight="1" x14ac:dyDescent="0.2"/>
    <row r="49" ht="49.5" customHeight="1" x14ac:dyDescent="0.2"/>
    <row r="50" ht="78" customHeight="1" x14ac:dyDescent="0.2"/>
    <row r="51" ht="78" customHeight="1" x14ac:dyDescent="0.2"/>
    <row r="52" ht="66" customHeight="1" x14ac:dyDescent="0.2"/>
    <row r="53" ht="49.5" customHeight="1" x14ac:dyDescent="0.2"/>
    <row r="54" ht="127.5" customHeight="1" x14ac:dyDescent="0.2"/>
    <row r="55" ht="56.25" customHeight="1" x14ac:dyDescent="0.2"/>
    <row r="56" ht="36" customHeight="1" x14ac:dyDescent="0.2"/>
    <row r="57" ht="37.5" customHeight="1" x14ac:dyDescent="0.2"/>
    <row r="58" ht="69" customHeight="1" x14ac:dyDescent="0.2"/>
    <row r="59" ht="54" customHeight="1" x14ac:dyDescent="0.2"/>
    <row r="60" ht="39" customHeight="1" x14ac:dyDescent="0.2"/>
    <row r="61" ht="42" customHeight="1" x14ac:dyDescent="0.2"/>
    <row r="62" ht="86.25" customHeight="1" x14ac:dyDescent="0.2"/>
    <row r="63" ht="54" customHeight="1" x14ac:dyDescent="0.2"/>
    <row r="64" ht="49.5" customHeight="1" x14ac:dyDescent="0.2"/>
    <row r="65" ht="36" customHeight="1" x14ac:dyDescent="0.2"/>
    <row r="66" ht="39" customHeight="1" x14ac:dyDescent="0.2"/>
    <row r="67" ht="49.5" customHeight="1" x14ac:dyDescent="0.2"/>
    <row r="68" ht="49.5" customHeight="1" x14ac:dyDescent="0.2"/>
    <row r="69" ht="49.5" customHeight="1" x14ac:dyDescent="0.2"/>
    <row r="70" ht="49.5" customHeight="1" x14ac:dyDescent="0.2"/>
    <row r="71" ht="49.5" customHeight="1" x14ac:dyDescent="0.2"/>
    <row r="72" ht="49.5" customHeight="1" x14ac:dyDescent="0.2"/>
    <row r="73" ht="49.5" customHeight="1" x14ac:dyDescent="0.2"/>
    <row r="74" ht="49.5" customHeight="1" x14ac:dyDescent="0.2"/>
    <row r="75" ht="50.1" customHeight="1" x14ac:dyDescent="0.2"/>
    <row r="76" ht="50.1" customHeight="1" x14ac:dyDescent="0.2"/>
    <row r="77" ht="50.1" customHeight="1" x14ac:dyDescent="0.2"/>
    <row r="78" ht="50.1" customHeight="1" x14ac:dyDescent="0.2"/>
    <row r="79" ht="50.1" customHeight="1" x14ac:dyDescent="0.2"/>
    <row r="80" ht="50.1" customHeight="1" x14ac:dyDescent="0.2"/>
    <row r="81" ht="50.1" customHeight="1" x14ac:dyDescent="0.2"/>
    <row r="82" ht="50.1" customHeight="1" x14ac:dyDescent="0.2"/>
    <row r="83" ht="50.1" customHeight="1" x14ac:dyDescent="0.2"/>
    <row r="84" ht="50.1" customHeight="1" x14ac:dyDescent="0.2"/>
    <row r="85" ht="50.1" customHeight="1" x14ac:dyDescent="0.2"/>
    <row r="86" ht="100.5" customHeight="1" x14ac:dyDescent="0.2"/>
    <row r="87" ht="67.5" customHeight="1" x14ac:dyDescent="0.2"/>
    <row r="88" ht="87" customHeight="1" x14ac:dyDescent="0.2"/>
    <row r="89" ht="72" customHeight="1" x14ac:dyDescent="0.2"/>
    <row r="90" ht="50.1" customHeight="1" x14ac:dyDescent="0.2"/>
    <row r="91" ht="55.5" customHeight="1" x14ac:dyDescent="0.2"/>
    <row r="92" ht="55.5" customHeight="1" x14ac:dyDescent="0.2"/>
    <row r="93" ht="50.1" customHeight="1" x14ac:dyDescent="0.2"/>
    <row r="94" ht="50.1" customHeight="1" x14ac:dyDescent="0.2"/>
    <row r="95" ht="50.1" customHeight="1" x14ac:dyDescent="0.2"/>
    <row r="96" ht="49.5" customHeight="1" x14ac:dyDescent="0.2"/>
    <row r="97" ht="49.5" customHeight="1" x14ac:dyDescent="0.2"/>
    <row r="98" ht="60.75" customHeight="1" x14ac:dyDescent="0.2"/>
    <row r="99" ht="50.1" customHeight="1" x14ac:dyDescent="0.2"/>
    <row r="100" ht="50.1" customHeight="1" x14ac:dyDescent="0.2"/>
    <row r="101" ht="49.5" customHeight="1" x14ac:dyDescent="0.2"/>
    <row r="102" ht="50.1" customHeight="1" x14ac:dyDescent="0.2"/>
    <row r="103" ht="50.1" customHeight="1" x14ac:dyDescent="0.2"/>
    <row r="104" ht="50.1" customHeight="1" x14ac:dyDescent="0.2"/>
    <row r="105" ht="68.25" customHeight="1" x14ac:dyDescent="0.2"/>
    <row r="106" ht="75.75" customHeight="1" x14ac:dyDescent="0.2"/>
    <row r="107" ht="50.1" customHeight="1" x14ac:dyDescent="0.2"/>
    <row r="108" ht="50.1" customHeight="1" x14ac:dyDescent="0.2"/>
    <row r="109" ht="186" customHeight="1" x14ac:dyDescent="0.2"/>
    <row r="110" ht="67.5" customHeight="1" x14ac:dyDescent="0.2"/>
    <row r="111" ht="33" customHeight="1" x14ac:dyDescent="0.2"/>
    <row r="112" ht="52.5" customHeight="1" x14ac:dyDescent="0.2"/>
    <row r="113" ht="39" customHeight="1" x14ac:dyDescent="0.2"/>
    <row r="114" ht="46.5" customHeight="1" x14ac:dyDescent="0.2"/>
    <row r="115" ht="50.25" customHeight="1" x14ac:dyDescent="0.2"/>
    <row r="116" ht="53.25" customHeight="1" x14ac:dyDescent="0.2"/>
    <row r="117" ht="39" customHeight="1" x14ac:dyDescent="0.2"/>
    <row r="118" ht="50.25" customHeight="1" x14ac:dyDescent="0.2"/>
    <row r="119" ht="45" customHeight="1" x14ac:dyDescent="0.2"/>
    <row r="120" ht="60.75" customHeight="1" x14ac:dyDescent="0.2"/>
    <row r="121" ht="66" customHeight="1" x14ac:dyDescent="0.2"/>
    <row r="122" ht="54" customHeight="1" x14ac:dyDescent="0.2"/>
    <row r="123" ht="50.1" customHeight="1" x14ac:dyDescent="0.2"/>
    <row r="124" ht="50.1" customHeight="1" x14ac:dyDescent="0.2"/>
    <row r="125" ht="50.1" customHeight="1" x14ac:dyDescent="0.2"/>
    <row r="126" ht="50.1" customHeight="1" x14ac:dyDescent="0.2"/>
    <row r="127" ht="50.1" customHeight="1" x14ac:dyDescent="0.2"/>
    <row r="128" ht="50.1" customHeight="1" x14ac:dyDescent="0.2"/>
    <row r="129" ht="50.1" customHeight="1" x14ac:dyDescent="0.2"/>
    <row r="130" ht="50.1" customHeight="1" x14ac:dyDescent="0.2"/>
    <row r="131" ht="49.5" customHeight="1" x14ac:dyDescent="0.2"/>
    <row r="132" ht="50.1" customHeight="1" x14ac:dyDescent="0.2"/>
    <row r="133" ht="50.1" customHeight="1" x14ac:dyDescent="0.2"/>
    <row r="134" ht="50.1" customHeight="1" x14ac:dyDescent="0.2"/>
    <row r="135" ht="102.75" customHeight="1" x14ac:dyDescent="0.2"/>
    <row r="136" ht="82.5" customHeight="1" x14ac:dyDescent="0.2"/>
    <row r="137" ht="74.25" customHeight="1" x14ac:dyDescent="0.2"/>
    <row r="138" ht="50.1" customHeight="1" x14ac:dyDescent="0.2"/>
    <row r="139" ht="75.75" customHeight="1" x14ac:dyDescent="0.2"/>
    <row r="140" ht="50.1" customHeight="1" x14ac:dyDescent="0.2"/>
    <row r="141" ht="50.1" customHeight="1" x14ac:dyDescent="0.2"/>
    <row r="142" ht="50.1" customHeight="1" x14ac:dyDescent="0.2"/>
    <row r="143" ht="50.1" customHeight="1" x14ac:dyDescent="0.2"/>
    <row r="144" ht="50.1" customHeight="1" x14ac:dyDescent="0.2"/>
    <row r="145" ht="50.1" customHeight="1" x14ac:dyDescent="0.2"/>
    <row r="146" ht="50.1" customHeight="1" x14ac:dyDescent="0.2"/>
    <row r="147" ht="96.75" customHeight="1" x14ac:dyDescent="0.2"/>
    <row r="148" ht="65.25" customHeight="1" x14ac:dyDescent="0.2"/>
    <row r="149" ht="50.1" customHeight="1" x14ac:dyDescent="0.2"/>
    <row r="150" ht="50.1" customHeight="1" x14ac:dyDescent="0.2"/>
    <row r="151" ht="169.5" customHeight="1" x14ac:dyDescent="0.2"/>
    <row r="152" ht="60" customHeight="1" x14ac:dyDescent="0.2"/>
    <row r="153" ht="30.75" customHeight="1" x14ac:dyDescent="0.2"/>
    <row r="154" ht="73.5" customHeight="1" x14ac:dyDescent="0.2"/>
    <row r="155" ht="51.75" customHeight="1" x14ac:dyDescent="0.2"/>
    <row r="156" ht="54" customHeight="1" x14ac:dyDescent="0.2"/>
    <row r="157" ht="75.75" customHeight="1" x14ac:dyDescent="0.2"/>
    <row r="158" ht="51.75" customHeight="1" x14ac:dyDescent="0.2"/>
    <row r="159" ht="51" customHeight="1" x14ac:dyDescent="0.2"/>
    <row r="160" ht="51.75" customHeight="1" x14ac:dyDescent="0.2"/>
    <row r="161" ht="50.1" customHeight="1" x14ac:dyDescent="0.2"/>
    <row r="162" ht="50.1" customHeight="1" x14ac:dyDescent="0.2"/>
    <row r="163" ht="89.25" customHeight="1" x14ac:dyDescent="0.2"/>
    <row r="164" ht="65.25" customHeight="1" x14ac:dyDescent="0.2"/>
    <row r="165" ht="50.1" customHeight="1" x14ac:dyDescent="0.2"/>
    <row r="166" ht="54" customHeight="1" x14ac:dyDescent="0.2"/>
    <row r="167" ht="50.1" customHeight="1" x14ac:dyDescent="0.2"/>
    <row r="168" ht="50.1" customHeight="1" x14ac:dyDescent="0.2"/>
    <row r="169" ht="50.1" customHeight="1" x14ac:dyDescent="0.2"/>
    <row r="170" ht="50.1" customHeight="1" x14ac:dyDescent="0.2"/>
    <row r="171" ht="50.1" customHeight="1" x14ac:dyDescent="0.2"/>
    <row r="172" ht="50.1" customHeight="1" x14ac:dyDescent="0.2"/>
    <row r="173" ht="70.5" customHeight="1" x14ac:dyDescent="0.2"/>
    <row r="174" ht="71.25" customHeight="1" x14ac:dyDescent="0.2"/>
    <row r="175" ht="50.1" customHeight="1" x14ac:dyDescent="0.2"/>
    <row r="176" ht="50.1" customHeight="1" x14ac:dyDescent="0.2"/>
    <row r="177" ht="50.1" customHeight="1" x14ac:dyDescent="0.2"/>
    <row r="178" ht="50.1" customHeight="1" x14ac:dyDescent="0.2"/>
    <row r="179" ht="50.1" customHeight="1" x14ac:dyDescent="0.2"/>
    <row r="180" ht="50.1" customHeight="1" x14ac:dyDescent="0.2"/>
    <row r="181" ht="50.1" customHeight="1" x14ac:dyDescent="0.2"/>
    <row r="182" ht="50.1" customHeight="1" x14ac:dyDescent="0.2"/>
    <row r="183" ht="50.1" customHeight="1" x14ac:dyDescent="0.2"/>
    <row r="184" ht="50.1" customHeight="1" x14ac:dyDescent="0.2"/>
    <row r="185" ht="50.1" customHeight="1" x14ac:dyDescent="0.2"/>
    <row r="186" ht="50.1" customHeight="1" x14ac:dyDescent="0.2"/>
    <row r="187" ht="50.1" customHeight="1" x14ac:dyDescent="0.2"/>
    <row r="188" ht="50.1" customHeight="1" x14ac:dyDescent="0.2"/>
    <row r="189" ht="50.1" customHeight="1" x14ac:dyDescent="0.2"/>
    <row r="190" ht="49.5" customHeight="1" x14ac:dyDescent="0.2"/>
    <row r="191" ht="49.5" customHeight="1" x14ac:dyDescent="0.2"/>
    <row r="192" ht="49.5" customHeight="1" x14ac:dyDescent="0.2"/>
    <row r="193" ht="74.25" customHeight="1" x14ac:dyDescent="0.2"/>
    <row r="194" ht="52.5" customHeight="1" x14ac:dyDescent="0.2"/>
    <row r="195" ht="49.5" customHeight="1" x14ac:dyDescent="0.2"/>
    <row r="196" ht="74.25" customHeight="1" x14ac:dyDescent="0.2"/>
    <row r="197" ht="49.5" customHeight="1" x14ac:dyDescent="0.2"/>
    <row r="198" ht="49.5" customHeight="1" x14ac:dyDescent="0.2"/>
    <row r="199" ht="49.5" customHeight="1" x14ac:dyDescent="0.2"/>
    <row r="200" ht="49.5" customHeight="1" x14ac:dyDescent="0.2"/>
    <row r="201" ht="49.5" customHeight="1" x14ac:dyDescent="0.2"/>
    <row r="202" ht="75.7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49.5" customHeight="1" x14ac:dyDescent="0.2"/>
    <row r="212" ht="49.5" customHeight="1" x14ac:dyDescent="0.2"/>
    <row r="213" ht="78" customHeight="1" x14ac:dyDescent="0.2"/>
    <row r="214" ht="49.5" customHeight="1" x14ac:dyDescent="0.2"/>
    <row r="215" ht="37.5" customHeight="1" x14ac:dyDescent="0.2"/>
    <row r="216" ht="83.25" customHeight="1" x14ac:dyDescent="0.2"/>
    <row r="217" ht="101.25" customHeight="1" x14ac:dyDescent="0.2"/>
    <row r="218" ht="68.25" customHeight="1" x14ac:dyDescent="0.2"/>
    <row r="219" ht="58.5" customHeight="1" x14ac:dyDescent="0.2"/>
    <row r="220" ht="50.25" customHeight="1" x14ac:dyDescent="0.2"/>
    <row r="221" ht="64.5" customHeight="1" x14ac:dyDescent="0.2"/>
    <row r="222" ht="55.5" customHeight="1" x14ac:dyDescent="0.2"/>
    <row r="223" ht="49.5" customHeight="1" x14ac:dyDescent="0.2"/>
    <row r="224" ht="49.5" customHeight="1" x14ac:dyDescent="0.2"/>
    <row r="225" ht="49.5" customHeight="1" x14ac:dyDescent="0.2"/>
    <row r="226" ht="49.5" customHeight="1" x14ac:dyDescent="0.2"/>
    <row r="227" ht="49.5" customHeight="1" x14ac:dyDescent="0.2"/>
    <row r="228" ht="49.5" customHeight="1" x14ac:dyDescent="0.2"/>
    <row r="229" ht="49.5" customHeight="1" x14ac:dyDescent="0.2"/>
    <row r="230" ht="49.5" customHeight="1" x14ac:dyDescent="0.2"/>
    <row r="231" ht="49.5" customHeight="1" x14ac:dyDescent="0.2"/>
    <row r="232" ht="49.5" customHeight="1" x14ac:dyDescent="0.2"/>
    <row r="233" ht="49.5" customHeight="1" x14ac:dyDescent="0.2"/>
    <row r="234" ht="105" customHeight="1" x14ac:dyDescent="0.2"/>
    <row r="235" ht="87" customHeight="1" x14ac:dyDescent="0.2"/>
    <row r="236" ht="115.5" customHeight="1" x14ac:dyDescent="0.2"/>
    <row r="237" ht="72" customHeight="1" x14ac:dyDescent="0.2"/>
    <row r="238" ht="75.75" customHeight="1" x14ac:dyDescent="0.2"/>
    <row r="239" ht="71.25" customHeight="1" x14ac:dyDescent="0.2"/>
    <row r="240" ht="37.5" customHeight="1" x14ac:dyDescent="0.2"/>
    <row r="241" ht="37.5" customHeight="1" x14ac:dyDescent="0.2"/>
    <row r="242" ht="51" customHeight="1" x14ac:dyDescent="0.2"/>
    <row r="243" ht="72" customHeight="1" x14ac:dyDescent="0.2"/>
    <row r="244" ht="50.1" customHeight="1" x14ac:dyDescent="0.2"/>
    <row r="245" ht="50.1" customHeight="1" x14ac:dyDescent="0.2"/>
    <row r="246" ht="50.1" customHeight="1" x14ac:dyDescent="0.2"/>
    <row r="247" ht="50.1" customHeight="1" x14ac:dyDescent="0.2"/>
    <row r="248" ht="50.1" customHeight="1" x14ac:dyDescent="0.2"/>
    <row r="249" ht="50.1" customHeight="1" x14ac:dyDescent="0.2"/>
    <row r="250" ht="50.1" customHeight="1" x14ac:dyDescent="0.2"/>
    <row r="251" ht="49.5" customHeight="1" x14ac:dyDescent="0.2"/>
    <row r="252" ht="49.5" customHeight="1" x14ac:dyDescent="0.2"/>
    <row r="253" ht="49.5" customHeight="1" x14ac:dyDescent="0.2"/>
    <row r="254" ht="80.25" customHeight="1" x14ac:dyDescent="0.2"/>
    <row r="255" ht="70.5" customHeight="1" x14ac:dyDescent="0.2"/>
    <row r="256" ht="72" customHeight="1" x14ac:dyDescent="0.2"/>
    <row r="257" ht="64.5" customHeight="1" x14ac:dyDescent="0.2"/>
    <row r="258" ht="58.5" customHeight="1" x14ac:dyDescent="0.2"/>
    <row r="259" ht="49.5" customHeight="1" x14ac:dyDescent="0.2"/>
    <row r="260" ht="49.5" customHeight="1" x14ac:dyDescent="0.2"/>
    <row r="261" ht="49.5" customHeight="1" x14ac:dyDescent="0.2"/>
    <row r="262" ht="49.5" customHeight="1" x14ac:dyDescent="0.2"/>
    <row r="263" ht="49.5" customHeight="1" x14ac:dyDescent="0.2"/>
    <row r="264" ht="49.5" customHeight="1" x14ac:dyDescent="0.2"/>
    <row r="265" ht="49.5" customHeight="1" x14ac:dyDescent="0.2"/>
    <row r="266" ht="94.5" customHeight="1" x14ac:dyDescent="0.2"/>
    <row r="267" ht="60.75" customHeight="1" x14ac:dyDescent="0.2"/>
    <row r="268" ht="53.25" customHeight="1" x14ac:dyDescent="0.2"/>
    <row r="269" ht="48.75" customHeight="1" x14ac:dyDescent="0.2"/>
    <row r="270" ht="75" customHeight="1" x14ac:dyDescent="0.2"/>
    <row r="271" ht="49.5" customHeight="1" x14ac:dyDescent="0.2"/>
    <row r="272" ht="49.5" customHeight="1" x14ac:dyDescent="0.2"/>
    <row r="273" ht="85.5" customHeight="1" x14ac:dyDescent="0.2"/>
    <row r="274" ht="82.5" customHeight="1" x14ac:dyDescent="0.2"/>
    <row r="275" ht="68.25" customHeight="1" x14ac:dyDescent="0.2"/>
    <row r="276" ht="49.5" customHeight="1" x14ac:dyDescent="0.2"/>
    <row r="277" ht="49.5" customHeight="1" x14ac:dyDescent="0.2"/>
    <row r="278" ht="50.1" customHeight="1" x14ac:dyDescent="0.2"/>
    <row r="279" ht="150.75" customHeight="1" x14ac:dyDescent="0.2"/>
    <row r="280" ht="105.75" customHeight="1" x14ac:dyDescent="0.2"/>
    <row r="281" ht="57" customHeight="1" x14ac:dyDescent="0.2"/>
    <row r="282" ht="50.1" customHeight="1" x14ac:dyDescent="0.2"/>
    <row r="283" ht="150.75" customHeight="1" x14ac:dyDescent="0.2"/>
    <row r="284" ht="57" customHeight="1" x14ac:dyDescent="0.2"/>
    <row r="285" ht="33" customHeight="1" x14ac:dyDescent="0.2"/>
    <row r="286" ht="31.5" customHeight="1" x14ac:dyDescent="0.2"/>
    <row r="287" ht="52.5" customHeight="1" x14ac:dyDescent="0.2"/>
    <row r="288" ht="51.75" customHeight="1" x14ac:dyDescent="0.2"/>
    <row r="289" ht="82.5" customHeight="1" x14ac:dyDescent="0.2"/>
    <row r="290" ht="70.5" customHeight="1" x14ac:dyDescent="0.2"/>
    <row r="291" ht="75.75" customHeight="1" x14ac:dyDescent="0.2"/>
    <row r="292" ht="50.25" customHeight="1" x14ac:dyDescent="0.2"/>
    <row r="293" ht="108.75" customHeight="1" x14ac:dyDescent="0.2"/>
    <row r="294" ht="64.5" customHeight="1" x14ac:dyDescent="0.2"/>
    <row r="295" ht="63.75" customHeight="1" x14ac:dyDescent="0.2"/>
    <row r="296" ht="69" customHeight="1" x14ac:dyDescent="0.2"/>
    <row r="297" ht="54.75" customHeight="1" x14ac:dyDescent="0.2"/>
    <row r="298" ht="37.5" customHeight="1" x14ac:dyDescent="0.2"/>
    <row r="299" ht="82.5" customHeight="1" x14ac:dyDescent="0.2"/>
    <row r="300" ht="52.5" customHeight="1" x14ac:dyDescent="0.2"/>
    <row r="301" ht="113.25" customHeight="1" x14ac:dyDescent="0.2"/>
    <row r="302" ht="85.5" customHeight="1" x14ac:dyDescent="0.2"/>
    <row r="303" ht="87.75" customHeight="1" x14ac:dyDescent="0.2"/>
    <row r="304" ht="63" customHeight="1" x14ac:dyDescent="0.2"/>
    <row r="305" ht="47.25" customHeight="1" x14ac:dyDescent="0.2"/>
    <row r="306" ht="33" customHeight="1" x14ac:dyDescent="0.2"/>
    <row r="307" ht="54" customHeight="1" x14ac:dyDescent="0.2"/>
    <row r="308" ht="58.5" customHeight="1" x14ac:dyDescent="0.2"/>
    <row r="309" ht="55.5" customHeight="1" x14ac:dyDescent="0.2"/>
    <row r="310" ht="51" customHeight="1" x14ac:dyDescent="0.2"/>
    <row r="311" ht="36.75" customHeight="1" x14ac:dyDescent="0.2"/>
    <row r="312" ht="57" customHeight="1" x14ac:dyDescent="0.2"/>
    <row r="313" ht="73.5" customHeight="1" x14ac:dyDescent="0.2"/>
    <row r="314" ht="78" customHeight="1" x14ac:dyDescent="0.2"/>
    <row r="315" ht="117.75" customHeight="1" x14ac:dyDescent="0.2"/>
    <row r="316" ht="96.75" customHeight="1" x14ac:dyDescent="0.2"/>
    <row r="317" ht="52.5" customHeight="1" x14ac:dyDescent="0.2"/>
    <row r="318" ht="69.75" customHeight="1" x14ac:dyDescent="0.2"/>
    <row r="319" ht="69" customHeight="1" x14ac:dyDescent="0.2"/>
    <row r="320" ht="74.25" customHeight="1" x14ac:dyDescent="0.2"/>
    <row r="321" ht="75.75" customHeight="1" x14ac:dyDescent="0.2"/>
    <row r="322" ht="67.5" customHeight="1" x14ac:dyDescent="0.2"/>
    <row r="323" ht="64.5" customHeight="1" x14ac:dyDescent="0.2"/>
    <row r="324" ht="49.5" customHeight="1" x14ac:dyDescent="0.2"/>
    <row r="325" ht="53.25" customHeight="1" x14ac:dyDescent="0.2"/>
    <row r="326" ht="112.5" customHeight="1" x14ac:dyDescent="0.2"/>
    <row r="327" ht="102.75" customHeight="1" x14ac:dyDescent="0.2"/>
    <row r="328" ht="79.5" customHeight="1" x14ac:dyDescent="0.2"/>
    <row r="329" ht="63" customHeight="1" x14ac:dyDescent="0.2"/>
    <row r="330" ht="64.5" customHeight="1" x14ac:dyDescent="0.2"/>
    <row r="331" ht="94.5" customHeight="1" x14ac:dyDescent="0.2"/>
    <row r="332" ht="70.5" customHeight="1" x14ac:dyDescent="0.2"/>
    <row r="333" ht="49.5" customHeight="1" x14ac:dyDescent="0.2"/>
    <row r="334" ht="79.5" customHeight="1" x14ac:dyDescent="0.2"/>
    <row r="335" ht="80.25" customHeight="1" x14ac:dyDescent="0.2"/>
    <row r="336" ht="101.25" customHeight="1" x14ac:dyDescent="0.2"/>
    <row r="337" spans="1:22" ht="93" customHeight="1" x14ac:dyDescent="0.2"/>
    <row r="338" spans="1:22" ht="49.5" customHeight="1" x14ac:dyDescent="0.2"/>
    <row r="339" spans="1:22" ht="81.75" customHeight="1" x14ac:dyDescent="0.2"/>
    <row r="340" spans="1:22" ht="78" customHeight="1" x14ac:dyDescent="0.2"/>
    <row r="341" spans="1:22" ht="84" customHeight="1" x14ac:dyDescent="0.2"/>
    <row r="342" spans="1:22" ht="82.5" customHeight="1" x14ac:dyDescent="0.2"/>
    <row r="343" spans="1:22" ht="49.5" customHeight="1" x14ac:dyDescent="0.2"/>
    <row r="344" spans="1:22" ht="70.5" customHeight="1" x14ac:dyDescent="0.2"/>
    <row r="345" spans="1:22" ht="91.5" customHeight="1" x14ac:dyDescent="0.2"/>
    <row r="346" spans="1:22" ht="93" customHeight="1" x14ac:dyDescent="0.2"/>
    <row r="347" spans="1:22" ht="210" customHeight="1" x14ac:dyDescent="0.2"/>
    <row r="348" spans="1:22" ht="69.75" customHeight="1" x14ac:dyDescent="0.2"/>
    <row r="349" spans="1:22" ht="59.25" customHeight="1" x14ac:dyDescent="0.2"/>
    <row r="350" spans="1:22" s="30" customFormat="1" ht="49.5" customHeight="1" x14ac:dyDescent="0.35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s="30" customFormat="1" ht="25.5" x14ac:dyDescent="0.35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s="30" customFormat="1" ht="25.5" x14ac:dyDescent="0.35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5" spans="1:22" ht="28.5" customHeight="1" x14ac:dyDescent="0.2"/>
    <row r="356" spans="1:22" ht="24" customHeight="1" x14ac:dyDescent="0.2"/>
    <row r="357" spans="1:22" ht="24" customHeight="1" x14ac:dyDescent="0.2"/>
    <row r="359" spans="1:22" ht="53.25" customHeight="1" x14ac:dyDescent="0.2"/>
    <row r="360" spans="1:22" ht="57.75" customHeight="1" x14ac:dyDescent="0.2"/>
    <row r="361" spans="1:22" ht="39.75" customHeight="1" x14ac:dyDescent="0.2"/>
    <row r="363" spans="1:22" s="31" customFormat="1" ht="30" x14ac:dyDescent="0.4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s="31" customFormat="1" ht="30" x14ac:dyDescent="0.4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s="31" customFormat="1" ht="30" x14ac:dyDescent="0.4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s="31" customFormat="1" ht="30" x14ac:dyDescent="0.4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</sheetData>
  <mergeCells count="59">
    <mergeCell ref="Z1:AB1"/>
    <mergeCell ref="A2:C2"/>
    <mergeCell ref="Z2:AB2"/>
    <mergeCell ref="B3:C3"/>
    <mergeCell ref="A4:P4"/>
    <mergeCell ref="Q4:R4"/>
    <mergeCell ref="B5:C5"/>
    <mergeCell ref="A6:B6"/>
    <mergeCell ref="A7:S7"/>
    <mergeCell ref="A8:A14"/>
    <mergeCell ref="B8:C14"/>
    <mergeCell ref="D8:D14"/>
    <mergeCell ref="E8:F12"/>
    <mergeCell ref="G8:Y8"/>
    <mergeCell ref="P10:P14"/>
    <mergeCell ref="Q10:Q14"/>
    <mergeCell ref="S12:V12"/>
    <mergeCell ref="E13:E14"/>
    <mergeCell ref="F13:F14"/>
    <mergeCell ref="J13:J14"/>
    <mergeCell ref="K13:M13"/>
    <mergeCell ref="S13:S14"/>
    <mergeCell ref="Z8:Z14"/>
    <mergeCell ref="AA8:AA14"/>
    <mergeCell ref="AB8:AB14"/>
    <mergeCell ref="G9:G14"/>
    <mergeCell ref="H9:P9"/>
    <mergeCell ref="Q9:Y9"/>
    <mergeCell ref="H10:H14"/>
    <mergeCell ref="I10:M11"/>
    <mergeCell ref="N10:N14"/>
    <mergeCell ref="O10:O14"/>
    <mergeCell ref="T13:V13"/>
    <mergeCell ref="R10:V11"/>
    <mergeCell ref="W10:W14"/>
    <mergeCell ref="X10:X14"/>
    <mergeCell ref="Y10:Y14"/>
    <mergeCell ref="R12:R14"/>
    <mergeCell ref="I12:I14"/>
    <mergeCell ref="J12:M1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A35:C35"/>
    <mergeCell ref="B27:C27"/>
    <mergeCell ref="B28:C28"/>
    <mergeCell ref="B29:C29"/>
    <mergeCell ref="B30:C30"/>
    <mergeCell ref="B31:C31"/>
    <mergeCell ref="B32:C32"/>
  </mergeCells>
  <printOptions horizontalCentered="1"/>
  <pageMargins left="0.39370078740157483" right="0" top="0.78740157480314965" bottom="0" header="0" footer="0"/>
  <pageSetup paperSize="9" scale="24" orientation="landscape" useFirstPageNumber="1" r:id="rId1"/>
  <headerFooter alignWithMargins="0">
    <oddHeader>&amp;C&amp;24- &amp;P -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6"/>
  <sheetViews>
    <sheetView zoomScale="45" zoomScaleNormal="45" zoomScaleSheetLayoutView="40" workbookViewId="0">
      <pane ySplit="15" topLeftCell="A16" activePane="bottomLeft" state="frozen"/>
      <selection activeCell="Q5" sqref="Q5"/>
      <selection pane="bottomLeft" activeCell="G21" sqref="G21"/>
    </sheetView>
  </sheetViews>
  <sheetFormatPr defaultRowHeight="12.75" x14ac:dyDescent="0.2"/>
  <cols>
    <col min="1" max="1" width="11.42578125" style="1" customWidth="1"/>
    <col min="2" max="2" width="13.140625" style="1" customWidth="1"/>
    <col min="3" max="3" width="53.42578125" style="1" customWidth="1"/>
    <col min="4" max="4" width="22.85546875" style="2" customWidth="1"/>
    <col min="5" max="8" width="17.7109375" style="1" customWidth="1"/>
    <col min="9" max="10" width="21.140625" style="1" customWidth="1"/>
    <col min="11" max="11" width="19.7109375" style="1" customWidth="1"/>
    <col min="12" max="12" width="26.42578125" style="1" customWidth="1"/>
    <col min="13" max="13" width="25.7109375" style="1" customWidth="1"/>
    <col min="14" max="14" width="19.140625" style="1" customWidth="1"/>
    <col min="15" max="15" width="19.42578125" style="1" customWidth="1"/>
    <col min="16" max="17" width="17.140625" style="1" customWidth="1"/>
    <col min="18" max="19" width="20.7109375" style="1" customWidth="1"/>
    <col min="20" max="20" width="19.7109375" style="1" customWidth="1"/>
    <col min="21" max="21" width="26.28515625" style="1" customWidth="1"/>
    <col min="22" max="22" width="26.42578125" style="1" customWidth="1"/>
    <col min="23" max="24" width="18.7109375" style="1" customWidth="1"/>
    <col min="25" max="25" width="16.7109375" style="1" customWidth="1"/>
    <col min="26" max="26" width="19.5703125" style="1" customWidth="1"/>
    <col min="27" max="27" width="18.28515625" style="1" customWidth="1"/>
    <col min="28" max="28" width="20.7109375" style="1" customWidth="1"/>
    <col min="29" max="16384" width="9.140625" style="1"/>
  </cols>
  <sheetData>
    <row r="1" spans="1:28" ht="94.5" customHeight="1" x14ac:dyDescent="0.3">
      <c r="Z1" s="90" t="s">
        <v>0</v>
      </c>
      <c r="AA1" s="90"/>
      <c r="AB1" s="90"/>
    </row>
    <row r="2" spans="1:28" ht="48" customHeight="1" x14ac:dyDescent="0.2">
      <c r="A2" s="91" t="s">
        <v>1</v>
      </c>
      <c r="B2" s="91"/>
      <c r="C2" s="91"/>
      <c r="D2" s="3"/>
      <c r="E2" s="4"/>
      <c r="F2" s="4"/>
      <c r="G2" s="4"/>
      <c r="H2" s="4"/>
      <c r="I2" s="5"/>
      <c r="J2" s="5"/>
      <c r="K2" s="5"/>
      <c r="L2" s="6"/>
      <c r="M2" s="5"/>
      <c r="N2" s="4"/>
      <c r="O2" s="4"/>
      <c r="P2" s="4"/>
      <c r="Q2" s="4"/>
      <c r="R2" s="4"/>
      <c r="S2" s="7"/>
      <c r="V2" s="4"/>
      <c r="Z2" s="92" t="s">
        <v>2</v>
      </c>
      <c r="AA2" s="92"/>
      <c r="AB2" s="92"/>
    </row>
    <row r="3" spans="1:28" ht="48" customHeight="1" x14ac:dyDescent="0.2">
      <c r="A3" s="8" t="s">
        <v>3</v>
      </c>
      <c r="B3" s="93" t="s">
        <v>54</v>
      </c>
      <c r="C3" s="93"/>
      <c r="D3" s="3"/>
      <c r="E3" s="4"/>
      <c r="F3" s="4"/>
      <c r="G3" s="4"/>
      <c r="H3" s="4"/>
      <c r="I3" s="5"/>
      <c r="J3" s="5"/>
      <c r="K3" s="5"/>
      <c r="L3" s="5"/>
      <c r="M3" s="5"/>
      <c r="N3" s="4"/>
      <c r="O3" s="4"/>
      <c r="P3" s="7"/>
      <c r="Q3" s="4"/>
      <c r="R3" s="4"/>
      <c r="S3" s="4"/>
    </row>
    <row r="4" spans="1:28" ht="63.75" customHeight="1" x14ac:dyDescent="0.2">
      <c r="A4" s="94" t="s">
        <v>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5" t="s">
        <v>66</v>
      </c>
      <c r="R4" s="95"/>
      <c r="S4" s="9"/>
      <c r="T4" s="9"/>
      <c r="U4" s="9"/>
      <c r="V4" s="9"/>
    </row>
    <row r="5" spans="1:28" ht="24.95" customHeight="1" x14ac:dyDescent="0.2">
      <c r="A5" s="4"/>
      <c r="B5" s="96"/>
      <c r="C5" s="96"/>
      <c r="D5" s="3"/>
      <c r="E5" s="4"/>
      <c r="F5" s="4"/>
      <c r="G5" s="4"/>
      <c r="H5" s="10"/>
      <c r="I5" s="10"/>
      <c r="J5" s="10"/>
      <c r="K5" s="10"/>
      <c r="L5" s="10"/>
      <c r="M5" s="10"/>
      <c r="N5" s="10"/>
      <c r="O5" s="10"/>
      <c r="P5" s="4"/>
      <c r="Q5" s="4"/>
      <c r="R5" s="4"/>
      <c r="S5" s="4"/>
    </row>
    <row r="6" spans="1:28" ht="30" customHeight="1" x14ac:dyDescent="0.2">
      <c r="A6" s="97" t="s">
        <v>5</v>
      </c>
      <c r="B6" s="97"/>
      <c r="C6" s="4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28" ht="30.75" customHeight="1" thickBot="1" x14ac:dyDescent="0.2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</row>
    <row r="8" spans="1:28" s="11" customFormat="1" ht="53.25" customHeight="1" thickBot="1" x14ac:dyDescent="0.25">
      <c r="A8" s="83" t="s">
        <v>7</v>
      </c>
      <c r="B8" s="84" t="s">
        <v>8</v>
      </c>
      <c r="C8" s="84"/>
      <c r="D8" s="85" t="s">
        <v>9</v>
      </c>
      <c r="E8" s="86" t="s">
        <v>10</v>
      </c>
      <c r="F8" s="87"/>
      <c r="G8" s="80" t="s">
        <v>11</v>
      </c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76" t="s">
        <v>12</v>
      </c>
      <c r="AA8" s="76" t="s">
        <v>13</v>
      </c>
      <c r="AB8" s="79" t="s">
        <v>14</v>
      </c>
    </row>
    <row r="9" spans="1:28" s="11" customFormat="1" ht="39.950000000000003" customHeight="1" thickBot="1" x14ac:dyDescent="0.25">
      <c r="A9" s="83"/>
      <c r="B9" s="84"/>
      <c r="C9" s="84"/>
      <c r="D9" s="85"/>
      <c r="E9" s="88"/>
      <c r="F9" s="89"/>
      <c r="G9" s="80" t="s">
        <v>15</v>
      </c>
      <c r="H9" s="79" t="s">
        <v>16</v>
      </c>
      <c r="I9" s="79"/>
      <c r="J9" s="79"/>
      <c r="K9" s="79"/>
      <c r="L9" s="79"/>
      <c r="M9" s="81"/>
      <c r="N9" s="81"/>
      <c r="O9" s="81"/>
      <c r="P9" s="81"/>
      <c r="Q9" s="80" t="s">
        <v>17</v>
      </c>
      <c r="R9" s="80"/>
      <c r="S9" s="80"/>
      <c r="T9" s="80"/>
      <c r="U9" s="80"/>
      <c r="V9" s="80"/>
      <c r="W9" s="80"/>
      <c r="X9" s="80"/>
      <c r="Y9" s="80"/>
      <c r="Z9" s="77"/>
      <c r="AA9" s="77"/>
      <c r="AB9" s="79"/>
    </row>
    <row r="10" spans="1:28" s="11" customFormat="1" ht="39.950000000000003" customHeight="1" thickBot="1" x14ac:dyDescent="0.25">
      <c r="A10" s="83"/>
      <c r="B10" s="84"/>
      <c r="C10" s="84"/>
      <c r="D10" s="85"/>
      <c r="E10" s="88"/>
      <c r="F10" s="89"/>
      <c r="G10" s="80"/>
      <c r="H10" s="79" t="s">
        <v>18</v>
      </c>
      <c r="I10" s="80" t="s">
        <v>19</v>
      </c>
      <c r="J10" s="80"/>
      <c r="K10" s="80"/>
      <c r="L10" s="80"/>
      <c r="M10" s="80"/>
      <c r="N10" s="80" t="s">
        <v>20</v>
      </c>
      <c r="O10" s="80" t="s">
        <v>21</v>
      </c>
      <c r="P10" s="80" t="s">
        <v>22</v>
      </c>
      <c r="Q10" s="79" t="s">
        <v>23</v>
      </c>
      <c r="R10" s="82" t="s">
        <v>19</v>
      </c>
      <c r="S10" s="82"/>
      <c r="T10" s="82"/>
      <c r="U10" s="82"/>
      <c r="V10" s="82"/>
      <c r="W10" s="82" t="s">
        <v>20</v>
      </c>
      <c r="X10" s="82" t="s">
        <v>21</v>
      </c>
      <c r="Y10" s="80" t="s">
        <v>22</v>
      </c>
      <c r="Z10" s="77"/>
      <c r="AA10" s="77"/>
      <c r="AB10" s="79"/>
    </row>
    <row r="11" spans="1:28" s="11" customFormat="1" ht="32.25" customHeight="1" thickBot="1" x14ac:dyDescent="0.25">
      <c r="A11" s="83"/>
      <c r="B11" s="84"/>
      <c r="C11" s="84"/>
      <c r="D11" s="85"/>
      <c r="E11" s="88"/>
      <c r="F11" s="89"/>
      <c r="G11" s="80"/>
      <c r="H11" s="79"/>
      <c r="I11" s="80"/>
      <c r="J11" s="80"/>
      <c r="K11" s="80"/>
      <c r="L11" s="80"/>
      <c r="M11" s="80"/>
      <c r="N11" s="81"/>
      <c r="O11" s="81"/>
      <c r="P11" s="81"/>
      <c r="Q11" s="79"/>
      <c r="R11" s="82"/>
      <c r="S11" s="82"/>
      <c r="T11" s="82"/>
      <c r="U11" s="82"/>
      <c r="V11" s="82"/>
      <c r="W11" s="82"/>
      <c r="X11" s="82"/>
      <c r="Y11" s="81"/>
      <c r="Z11" s="77"/>
      <c r="AA11" s="77"/>
      <c r="AB11" s="79"/>
    </row>
    <row r="12" spans="1:28" s="11" customFormat="1" ht="62.25" customHeight="1" thickBot="1" x14ac:dyDescent="0.25">
      <c r="A12" s="83"/>
      <c r="B12" s="84"/>
      <c r="C12" s="84"/>
      <c r="D12" s="85"/>
      <c r="E12" s="88"/>
      <c r="F12" s="89"/>
      <c r="G12" s="80"/>
      <c r="H12" s="79"/>
      <c r="I12" s="79" t="s">
        <v>24</v>
      </c>
      <c r="J12" s="79" t="s">
        <v>25</v>
      </c>
      <c r="K12" s="79"/>
      <c r="L12" s="79"/>
      <c r="M12" s="79"/>
      <c r="N12" s="81"/>
      <c r="O12" s="81"/>
      <c r="P12" s="81"/>
      <c r="Q12" s="79"/>
      <c r="R12" s="79" t="s">
        <v>24</v>
      </c>
      <c r="S12" s="79" t="s">
        <v>25</v>
      </c>
      <c r="T12" s="79"/>
      <c r="U12" s="79"/>
      <c r="V12" s="79"/>
      <c r="W12" s="82"/>
      <c r="X12" s="82"/>
      <c r="Y12" s="81"/>
      <c r="Z12" s="77"/>
      <c r="AA12" s="77"/>
      <c r="AB12" s="79"/>
    </row>
    <row r="13" spans="1:28" s="11" customFormat="1" ht="39.75" customHeight="1" thickBot="1" x14ac:dyDescent="0.25">
      <c r="A13" s="83"/>
      <c r="B13" s="84"/>
      <c r="C13" s="84"/>
      <c r="D13" s="85"/>
      <c r="E13" s="76" t="s">
        <v>26</v>
      </c>
      <c r="F13" s="76" t="s">
        <v>27</v>
      </c>
      <c r="G13" s="80"/>
      <c r="H13" s="79"/>
      <c r="I13" s="81"/>
      <c r="J13" s="79" t="s">
        <v>28</v>
      </c>
      <c r="K13" s="79" t="s">
        <v>29</v>
      </c>
      <c r="L13" s="79"/>
      <c r="M13" s="79"/>
      <c r="N13" s="81"/>
      <c r="O13" s="81"/>
      <c r="P13" s="81"/>
      <c r="Q13" s="79"/>
      <c r="R13" s="79"/>
      <c r="S13" s="79" t="s">
        <v>30</v>
      </c>
      <c r="T13" s="79" t="s">
        <v>29</v>
      </c>
      <c r="U13" s="79"/>
      <c r="V13" s="79"/>
      <c r="W13" s="82"/>
      <c r="X13" s="82"/>
      <c r="Y13" s="81"/>
      <c r="Z13" s="77"/>
      <c r="AA13" s="77"/>
      <c r="AB13" s="79"/>
    </row>
    <row r="14" spans="1:28" s="11" customFormat="1" ht="99.75" customHeight="1" thickBot="1" x14ac:dyDescent="0.25">
      <c r="A14" s="83"/>
      <c r="B14" s="84"/>
      <c r="C14" s="84"/>
      <c r="D14" s="85"/>
      <c r="E14" s="78"/>
      <c r="F14" s="78"/>
      <c r="G14" s="80"/>
      <c r="H14" s="79"/>
      <c r="I14" s="81"/>
      <c r="J14" s="79"/>
      <c r="K14" s="12" t="s">
        <v>31</v>
      </c>
      <c r="L14" s="12" t="s">
        <v>32</v>
      </c>
      <c r="M14" s="13" t="s">
        <v>33</v>
      </c>
      <c r="N14" s="81"/>
      <c r="O14" s="81"/>
      <c r="P14" s="81"/>
      <c r="Q14" s="79"/>
      <c r="R14" s="79"/>
      <c r="S14" s="79"/>
      <c r="T14" s="14" t="s">
        <v>31</v>
      </c>
      <c r="U14" s="14" t="s">
        <v>32</v>
      </c>
      <c r="V14" s="13" t="s">
        <v>33</v>
      </c>
      <c r="W14" s="82"/>
      <c r="X14" s="82"/>
      <c r="Y14" s="81"/>
      <c r="Z14" s="78"/>
      <c r="AA14" s="78"/>
      <c r="AB14" s="79"/>
    </row>
    <row r="15" spans="1:28" s="11" customFormat="1" ht="27.75" customHeight="1" thickBot="1" x14ac:dyDescent="0.25">
      <c r="A15" s="15"/>
      <c r="B15" s="73">
        <v>1</v>
      </c>
      <c r="C15" s="73"/>
      <c r="D15" s="16">
        <v>2</v>
      </c>
      <c r="E15" s="17">
        <v>3</v>
      </c>
      <c r="F15" s="17">
        <v>4</v>
      </c>
      <c r="G15" s="17">
        <v>5</v>
      </c>
      <c r="H15" s="17">
        <v>6</v>
      </c>
      <c r="I15" s="17">
        <v>7</v>
      </c>
      <c r="J15" s="17">
        <v>8</v>
      </c>
      <c r="K15" s="17">
        <v>9</v>
      </c>
      <c r="L15" s="17">
        <v>10</v>
      </c>
      <c r="M15" s="17">
        <v>11</v>
      </c>
      <c r="N15" s="17">
        <v>12</v>
      </c>
      <c r="O15" s="17">
        <v>13</v>
      </c>
      <c r="P15" s="17">
        <v>14</v>
      </c>
      <c r="Q15" s="17">
        <v>15</v>
      </c>
      <c r="R15" s="17">
        <v>16</v>
      </c>
      <c r="S15" s="17">
        <v>17</v>
      </c>
      <c r="T15" s="17">
        <v>18</v>
      </c>
      <c r="U15" s="17">
        <v>19</v>
      </c>
      <c r="V15" s="17">
        <v>20</v>
      </c>
      <c r="W15" s="17">
        <v>21</v>
      </c>
      <c r="X15" s="17">
        <v>22</v>
      </c>
      <c r="Y15" s="17">
        <v>23</v>
      </c>
      <c r="Z15" s="17">
        <v>24</v>
      </c>
      <c r="AA15" s="17">
        <v>25</v>
      </c>
      <c r="AB15" s="17">
        <v>26</v>
      </c>
    </row>
    <row r="16" spans="1:28" s="11" customFormat="1" ht="66" customHeight="1" thickBot="1" x14ac:dyDescent="0.25">
      <c r="A16" s="18">
        <v>1</v>
      </c>
      <c r="B16" s="67" t="s">
        <v>34</v>
      </c>
      <c r="C16" s="67"/>
      <c r="D16" s="19">
        <f t="shared" ref="D16:Z16" si="0">SUM(D17:D32)</f>
        <v>9009</v>
      </c>
      <c r="E16" s="19">
        <f t="shared" si="0"/>
        <v>2397</v>
      </c>
      <c r="F16" s="19">
        <f t="shared" si="0"/>
        <v>0</v>
      </c>
      <c r="G16" s="19">
        <f t="shared" si="0"/>
        <v>2371</v>
      </c>
      <c r="H16" s="19">
        <f t="shared" si="0"/>
        <v>1805</v>
      </c>
      <c r="I16" s="19">
        <f t="shared" si="0"/>
        <v>114</v>
      </c>
      <c r="J16" s="19">
        <f t="shared" si="0"/>
        <v>205</v>
      </c>
      <c r="K16" s="19">
        <f t="shared" si="0"/>
        <v>112</v>
      </c>
      <c r="L16" s="19">
        <f t="shared" si="0"/>
        <v>86</v>
      </c>
      <c r="M16" s="19">
        <f t="shared" si="0"/>
        <v>7</v>
      </c>
      <c r="N16" s="19">
        <f t="shared" si="0"/>
        <v>1360</v>
      </c>
      <c r="O16" s="19">
        <f t="shared" si="0"/>
        <v>1</v>
      </c>
      <c r="P16" s="19">
        <f t="shared" si="0"/>
        <v>125</v>
      </c>
      <c r="Q16" s="19">
        <f t="shared" si="0"/>
        <v>566</v>
      </c>
      <c r="R16" s="19">
        <f t="shared" si="0"/>
        <v>26</v>
      </c>
      <c r="S16" s="19">
        <f t="shared" si="0"/>
        <v>76</v>
      </c>
      <c r="T16" s="19">
        <f t="shared" si="0"/>
        <v>31</v>
      </c>
      <c r="U16" s="19">
        <f t="shared" si="0"/>
        <v>41</v>
      </c>
      <c r="V16" s="19">
        <f t="shared" si="0"/>
        <v>4</v>
      </c>
      <c r="W16" s="19">
        <f t="shared" si="0"/>
        <v>395</v>
      </c>
      <c r="X16" s="19">
        <f t="shared" si="0"/>
        <v>3</v>
      </c>
      <c r="Y16" s="19">
        <f t="shared" si="0"/>
        <v>66</v>
      </c>
      <c r="Z16" s="19">
        <f t="shared" si="0"/>
        <v>5</v>
      </c>
      <c r="AA16" s="19">
        <f>SUM(AA17:AA32)</f>
        <v>2376</v>
      </c>
      <c r="AB16" s="19">
        <f>SUM(AB17:AB32)</f>
        <v>9030</v>
      </c>
    </row>
    <row r="17" spans="1:28" s="11" customFormat="1" ht="66" customHeight="1" thickBot="1" x14ac:dyDescent="0.25">
      <c r="A17" s="20">
        <v>2</v>
      </c>
      <c r="B17" s="68" t="s">
        <v>35</v>
      </c>
      <c r="C17" s="68"/>
      <c r="D17" s="21">
        <v>152</v>
      </c>
      <c r="E17" s="21">
        <v>57</v>
      </c>
      <c r="F17" s="21"/>
      <c r="G17" s="19">
        <f t="shared" ref="G17:G32" si="1">SUM(H17+Q17)</f>
        <v>24</v>
      </c>
      <c r="H17" s="19">
        <f t="shared" ref="H17:H32" si="2">I17+J17+N17+O17+P17</f>
        <v>14</v>
      </c>
      <c r="I17" s="21"/>
      <c r="J17" s="19">
        <f t="shared" ref="J17:J32" si="3">SUM(K17:M17)</f>
        <v>1</v>
      </c>
      <c r="K17" s="21">
        <v>1</v>
      </c>
      <c r="L17" s="21"/>
      <c r="M17" s="21"/>
      <c r="N17" s="21">
        <v>12</v>
      </c>
      <c r="O17" s="21"/>
      <c r="P17" s="21">
        <v>1</v>
      </c>
      <c r="Q17" s="19">
        <f t="shared" ref="Q17:Q32" si="4">R17+S17+W17+X17+Y17</f>
        <v>10</v>
      </c>
      <c r="R17" s="21">
        <v>1</v>
      </c>
      <c r="S17" s="22">
        <f t="shared" ref="S17:S32" si="5">SUM(T17:V17)</f>
        <v>1</v>
      </c>
      <c r="T17" s="21"/>
      <c r="U17" s="21">
        <v>1</v>
      </c>
      <c r="V17" s="21"/>
      <c r="W17" s="21">
        <v>8</v>
      </c>
      <c r="X17" s="21"/>
      <c r="Y17" s="21"/>
      <c r="Z17" s="21"/>
      <c r="AA17" s="19">
        <f>G17+Z17</f>
        <v>24</v>
      </c>
      <c r="AB17" s="19">
        <f>D17+E17-AA17</f>
        <v>185</v>
      </c>
    </row>
    <row r="18" spans="1:28" s="11" customFormat="1" ht="66" customHeight="1" thickBot="1" x14ac:dyDescent="0.25">
      <c r="A18" s="23">
        <v>3</v>
      </c>
      <c r="B18" s="68" t="s">
        <v>36</v>
      </c>
      <c r="C18" s="68"/>
      <c r="D18" s="21">
        <v>252</v>
      </c>
      <c r="E18" s="21">
        <v>98</v>
      </c>
      <c r="F18" s="21"/>
      <c r="G18" s="19">
        <f t="shared" si="1"/>
        <v>70</v>
      </c>
      <c r="H18" s="19">
        <f t="shared" si="2"/>
        <v>48</v>
      </c>
      <c r="I18" s="21">
        <v>6</v>
      </c>
      <c r="J18" s="19">
        <f t="shared" si="3"/>
        <v>15</v>
      </c>
      <c r="K18" s="21">
        <v>4</v>
      </c>
      <c r="L18" s="21">
        <v>11</v>
      </c>
      <c r="M18" s="21"/>
      <c r="N18" s="21">
        <v>18</v>
      </c>
      <c r="O18" s="21"/>
      <c r="P18" s="21">
        <v>9</v>
      </c>
      <c r="Q18" s="19">
        <f t="shared" si="4"/>
        <v>22</v>
      </c>
      <c r="R18" s="21">
        <v>1</v>
      </c>
      <c r="S18" s="22">
        <f t="shared" si="5"/>
        <v>2</v>
      </c>
      <c r="T18" s="21">
        <v>2</v>
      </c>
      <c r="U18" s="21"/>
      <c r="V18" s="21"/>
      <c r="W18" s="21">
        <v>11</v>
      </c>
      <c r="X18" s="21"/>
      <c r="Y18" s="21">
        <v>8</v>
      </c>
      <c r="Z18" s="21"/>
      <c r="AA18" s="19">
        <f t="shared" ref="AA18:AA32" si="6">G18+Z18</f>
        <v>70</v>
      </c>
      <c r="AB18" s="19">
        <f t="shared" ref="AB18:AB32" si="7">D18+E18-AA18</f>
        <v>280</v>
      </c>
    </row>
    <row r="19" spans="1:28" s="11" customFormat="1" ht="66" customHeight="1" thickBot="1" x14ac:dyDescent="0.25">
      <c r="A19" s="20">
        <v>4</v>
      </c>
      <c r="B19" s="65" t="s">
        <v>37</v>
      </c>
      <c r="C19" s="65"/>
      <c r="D19" s="21">
        <v>355</v>
      </c>
      <c r="E19" s="21">
        <v>114</v>
      </c>
      <c r="F19" s="21"/>
      <c r="G19" s="19">
        <f t="shared" si="1"/>
        <v>130</v>
      </c>
      <c r="H19" s="19">
        <f t="shared" si="2"/>
        <v>113</v>
      </c>
      <c r="I19" s="49">
        <v>2</v>
      </c>
      <c r="J19" s="19">
        <f t="shared" si="3"/>
        <v>3</v>
      </c>
      <c r="K19" s="49">
        <v>3</v>
      </c>
      <c r="L19" s="49"/>
      <c r="M19" s="49"/>
      <c r="N19" s="49">
        <v>86</v>
      </c>
      <c r="O19" s="49"/>
      <c r="P19" s="49">
        <v>22</v>
      </c>
      <c r="Q19" s="19">
        <f t="shared" si="4"/>
        <v>17</v>
      </c>
      <c r="R19" s="49"/>
      <c r="S19" s="22">
        <f t="shared" si="5"/>
        <v>1</v>
      </c>
      <c r="T19" s="49">
        <v>1</v>
      </c>
      <c r="U19" s="49"/>
      <c r="V19" s="49"/>
      <c r="W19" s="49">
        <v>11</v>
      </c>
      <c r="X19" s="49"/>
      <c r="Y19" s="49">
        <v>5</v>
      </c>
      <c r="Z19" s="49"/>
      <c r="AA19" s="19">
        <f t="shared" si="6"/>
        <v>130</v>
      </c>
      <c r="AB19" s="19">
        <f t="shared" si="7"/>
        <v>339</v>
      </c>
    </row>
    <row r="20" spans="1:28" s="11" customFormat="1" ht="66" customHeight="1" thickBot="1" x14ac:dyDescent="0.25">
      <c r="A20" s="23">
        <v>5</v>
      </c>
      <c r="B20" s="65" t="s">
        <v>38</v>
      </c>
      <c r="C20" s="65"/>
      <c r="D20" s="50">
        <v>449</v>
      </c>
      <c r="E20" s="50">
        <v>105</v>
      </c>
      <c r="F20" s="50"/>
      <c r="G20" s="19">
        <f t="shared" si="1"/>
        <v>122</v>
      </c>
      <c r="H20" s="19">
        <f t="shared" si="2"/>
        <v>88</v>
      </c>
      <c r="I20" s="50">
        <v>1</v>
      </c>
      <c r="J20" s="19">
        <f t="shared" si="3"/>
        <v>11</v>
      </c>
      <c r="K20" s="50">
        <v>10</v>
      </c>
      <c r="L20" s="50"/>
      <c r="M20" s="50">
        <v>1</v>
      </c>
      <c r="N20" s="50">
        <v>63</v>
      </c>
      <c r="O20" s="50"/>
      <c r="P20" s="50">
        <v>13</v>
      </c>
      <c r="Q20" s="19">
        <f t="shared" si="4"/>
        <v>34</v>
      </c>
      <c r="R20" s="50">
        <v>2</v>
      </c>
      <c r="S20" s="22">
        <f t="shared" si="5"/>
        <v>7</v>
      </c>
      <c r="T20" s="50">
        <v>4</v>
      </c>
      <c r="U20" s="50">
        <v>2</v>
      </c>
      <c r="V20" s="50">
        <v>1</v>
      </c>
      <c r="W20" s="50">
        <v>25</v>
      </c>
      <c r="X20" s="50"/>
      <c r="Y20" s="50"/>
      <c r="Z20" s="50"/>
      <c r="AA20" s="19">
        <f t="shared" si="6"/>
        <v>122</v>
      </c>
      <c r="AB20" s="19">
        <f t="shared" si="7"/>
        <v>432</v>
      </c>
    </row>
    <row r="21" spans="1:28" s="11" customFormat="1" ht="66" customHeight="1" thickBot="1" x14ac:dyDescent="0.25">
      <c r="A21" s="20">
        <v>6</v>
      </c>
      <c r="B21" s="65" t="s">
        <v>39</v>
      </c>
      <c r="C21" s="65"/>
      <c r="D21" s="50">
        <v>238</v>
      </c>
      <c r="E21" s="50">
        <v>28</v>
      </c>
      <c r="F21" s="50"/>
      <c r="G21" s="19">
        <f t="shared" si="1"/>
        <v>69</v>
      </c>
      <c r="H21" s="19">
        <f t="shared" si="2"/>
        <v>54</v>
      </c>
      <c r="I21" s="50">
        <v>1</v>
      </c>
      <c r="J21" s="19">
        <f t="shared" si="3"/>
        <v>6</v>
      </c>
      <c r="K21" s="50">
        <v>1</v>
      </c>
      <c r="L21" s="50">
        <v>5</v>
      </c>
      <c r="M21" s="50"/>
      <c r="N21" s="50">
        <v>41</v>
      </c>
      <c r="O21" s="50"/>
      <c r="P21" s="50">
        <v>6</v>
      </c>
      <c r="Q21" s="19">
        <f t="shared" si="4"/>
        <v>15</v>
      </c>
      <c r="R21" s="50"/>
      <c r="S21" s="22">
        <f t="shared" si="5"/>
        <v>1</v>
      </c>
      <c r="T21" s="50"/>
      <c r="U21" s="50">
        <v>1</v>
      </c>
      <c r="V21" s="50"/>
      <c r="W21" s="50">
        <v>14</v>
      </c>
      <c r="X21" s="50"/>
      <c r="Y21" s="50"/>
      <c r="Z21" s="50"/>
      <c r="AA21" s="19">
        <f t="shared" si="6"/>
        <v>69</v>
      </c>
      <c r="AB21" s="19">
        <f t="shared" si="7"/>
        <v>197</v>
      </c>
    </row>
    <row r="22" spans="1:28" s="11" customFormat="1" ht="66" customHeight="1" thickBot="1" x14ac:dyDescent="0.25">
      <c r="A22" s="23">
        <v>7</v>
      </c>
      <c r="B22" s="65" t="s">
        <v>40</v>
      </c>
      <c r="C22" s="65"/>
      <c r="D22" s="50">
        <v>211</v>
      </c>
      <c r="E22" s="21">
        <v>31</v>
      </c>
      <c r="F22" s="21"/>
      <c r="G22" s="19">
        <f t="shared" si="1"/>
        <v>63</v>
      </c>
      <c r="H22" s="19">
        <f t="shared" si="2"/>
        <v>49</v>
      </c>
      <c r="I22" s="49">
        <v>1</v>
      </c>
      <c r="J22" s="19">
        <f t="shared" si="3"/>
        <v>0</v>
      </c>
      <c r="K22" s="49"/>
      <c r="L22" s="49"/>
      <c r="M22" s="49"/>
      <c r="N22" s="49">
        <v>48</v>
      </c>
      <c r="O22" s="49"/>
      <c r="P22" s="49"/>
      <c r="Q22" s="19">
        <f t="shared" si="4"/>
        <v>14</v>
      </c>
      <c r="R22" s="49"/>
      <c r="S22" s="22">
        <f t="shared" si="5"/>
        <v>11</v>
      </c>
      <c r="T22" s="49"/>
      <c r="U22" s="49">
        <v>11</v>
      </c>
      <c r="V22" s="49"/>
      <c r="W22" s="49">
        <v>3</v>
      </c>
      <c r="X22" s="49"/>
      <c r="Y22" s="49"/>
      <c r="Z22" s="49"/>
      <c r="AA22" s="19">
        <f t="shared" si="6"/>
        <v>63</v>
      </c>
      <c r="AB22" s="19">
        <f t="shared" si="7"/>
        <v>179</v>
      </c>
    </row>
    <row r="23" spans="1:28" s="11" customFormat="1" ht="66" customHeight="1" thickBot="1" x14ac:dyDescent="0.25">
      <c r="A23" s="20">
        <v>8</v>
      </c>
      <c r="B23" s="65" t="s">
        <v>41</v>
      </c>
      <c r="C23" s="65"/>
      <c r="D23" s="21">
        <v>346</v>
      </c>
      <c r="E23" s="49">
        <v>64</v>
      </c>
      <c r="F23" s="49"/>
      <c r="G23" s="19">
        <f t="shared" si="1"/>
        <v>73</v>
      </c>
      <c r="H23" s="19">
        <f t="shared" si="2"/>
        <v>58</v>
      </c>
      <c r="I23" s="49">
        <v>6</v>
      </c>
      <c r="J23" s="19">
        <f t="shared" si="3"/>
        <v>9</v>
      </c>
      <c r="K23" s="49">
        <v>8</v>
      </c>
      <c r="L23" s="49">
        <v>1</v>
      </c>
      <c r="M23" s="49"/>
      <c r="N23" s="49">
        <v>38</v>
      </c>
      <c r="O23" s="49"/>
      <c r="P23" s="49">
        <v>5</v>
      </c>
      <c r="Q23" s="19">
        <f t="shared" si="4"/>
        <v>15</v>
      </c>
      <c r="R23" s="49">
        <v>3</v>
      </c>
      <c r="S23" s="22">
        <f t="shared" si="5"/>
        <v>2</v>
      </c>
      <c r="T23" s="49">
        <v>2</v>
      </c>
      <c r="U23" s="49"/>
      <c r="V23" s="49"/>
      <c r="W23" s="49">
        <v>8</v>
      </c>
      <c r="X23" s="49"/>
      <c r="Y23" s="49">
        <v>2</v>
      </c>
      <c r="Z23" s="49">
        <v>1</v>
      </c>
      <c r="AA23" s="19">
        <f t="shared" si="6"/>
        <v>74</v>
      </c>
      <c r="AB23" s="19">
        <f t="shared" si="7"/>
        <v>336</v>
      </c>
    </row>
    <row r="24" spans="1:28" s="11" customFormat="1" ht="66" customHeight="1" thickBot="1" x14ac:dyDescent="0.25">
      <c r="A24" s="23">
        <v>9</v>
      </c>
      <c r="B24" s="65" t="s">
        <v>42</v>
      </c>
      <c r="C24" s="65"/>
      <c r="D24" s="49">
        <v>268</v>
      </c>
      <c r="E24" s="50">
        <v>90</v>
      </c>
      <c r="F24" s="57"/>
      <c r="G24" s="19">
        <f t="shared" si="1"/>
        <v>85</v>
      </c>
      <c r="H24" s="19">
        <f t="shared" si="2"/>
        <v>55</v>
      </c>
      <c r="I24" s="50">
        <v>1</v>
      </c>
      <c r="J24" s="19">
        <f t="shared" si="3"/>
        <v>6</v>
      </c>
      <c r="K24" s="49">
        <v>5</v>
      </c>
      <c r="L24" s="49">
        <v>1</v>
      </c>
      <c r="M24" s="49"/>
      <c r="N24" s="49">
        <v>44</v>
      </c>
      <c r="O24" s="49"/>
      <c r="P24" s="49">
        <v>4</v>
      </c>
      <c r="Q24" s="19">
        <f t="shared" si="4"/>
        <v>30</v>
      </c>
      <c r="R24" s="49">
        <v>1</v>
      </c>
      <c r="S24" s="22">
        <f t="shared" si="5"/>
        <v>2</v>
      </c>
      <c r="T24" s="49">
        <v>1</v>
      </c>
      <c r="U24" s="49">
        <v>1</v>
      </c>
      <c r="V24" s="49"/>
      <c r="W24" s="49">
        <v>21</v>
      </c>
      <c r="X24" s="49"/>
      <c r="Y24" s="49">
        <v>6</v>
      </c>
      <c r="Z24" s="49"/>
      <c r="AA24" s="19">
        <f t="shared" si="6"/>
        <v>85</v>
      </c>
      <c r="AB24" s="19">
        <f t="shared" si="7"/>
        <v>273</v>
      </c>
    </row>
    <row r="25" spans="1:28" s="11" customFormat="1" ht="66" customHeight="1" thickBot="1" x14ac:dyDescent="0.25">
      <c r="A25" s="20">
        <v>10</v>
      </c>
      <c r="B25" s="65" t="s">
        <v>43</v>
      </c>
      <c r="C25" s="65"/>
      <c r="D25" s="49">
        <v>614</v>
      </c>
      <c r="E25" s="50">
        <v>88</v>
      </c>
      <c r="F25" s="57"/>
      <c r="G25" s="19">
        <f t="shared" si="1"/>
        <v>215</v>
      </c>
      <c r="H25" s="19">
        <f t="shared" si="2"/>
        <v>182</v>
      </c>
      <c r="I25" s="50">
        <v>3</v>
      </c>
      <c r="J25" s="19">
        <f t="shared" si="3"/>
        <v>11</v>
      </c>
      <c r="K25" s="49">
        <v>7</v>
      </c>
      <c r="L25" s="49">
        <v>4</v>
      </c>
      <c r="M25" s="49"/>
      <c r="N25" s="49">
        <v>166</v>
      </c>
      <c r="O25" s="49"/>
      <c r="P25" s="49">
        <v>2</v>
      </c>
      <c r="Q25" s="19">
        <f t="shared" si="4"/>
        <v>33</v>
      </c>
      <c r="R25" s="49"/>
      <c r="S25" s="22">
        <f t="shared" si="5"/>
        <v>6</v>
      </c>
      <c r="T25" s="49"/>
      <c r="U25" s="49">
        <v>6</v>
      </c>
      <c r="V25" s="49"/>
      <c r="W25" s="49">
        <v>26</v>
      </c>
      <c r="X25" s="49"/>
      <c r="Y25" s="49">
        <v>1</v>
      </c>
      <c r="Z25" s="49"/>
      <c r="AA25" s="19">
        <f t="shared" si="6"/>
        <v>215</v>
      </c>
      <c r="AB25" s="19">
        <f t="shared" si="7"/>
        <v>487</v>
      </c>
    </row>
    <row r="26" spans="1:28" s="11" customFormat="1" ht="66" customHeight="1" thickBot="1" x14ac:dyDescent="0.25">
      <c r="A26" s="23">
        <v>11</v>
      </c>
      <c r="B26" s="65" t="s">
        <v>44</v>
      </c>
      <c r="C26" s="65"/>
      <c r="D26" s="49">
        <v>206</v>
      </c>
      <c r="E26" s="50">
        <v>41</v>
      </c>
      <c r="F26" s="57"/>
      <c r="G26" s="19">
        <f t="shared" si="1"/>
        <v>55</v>
      </c>
      <c r="H26" s="19">
        <f t="shared" si="2"/>
        <v>44</v>
      </c>
      <c r="I26" s="50"/>
      <c r="J26" s="19">
        <f t="shared" si="3"/>
        <v>2</v>
      </c>
      <c r="K26" s="49">
        <v>1</v>
      </c>
      <c r="L26" s="49">
        <v>1</v>
      </c>
      <c r="M26" s="49"/>
      <c r="N26" s="49">
        <v>41</v>
      </c>
      <c r="O26" s="49"/>
      <c r="P26" s="49">
        <v>1</v>
      </c>
      <c r="Q26" s="19">
        <f t="shared" si="4"/>
        <v>11</v>
      </c>
      <c r="R26" s="49"/>
      <c r="S26" s="22">
        <f t="shared" si="5"/>
        <v>0</v>
      </c>
      <c r="T26" s="49"/>
      <c r="U26" s="49"/>
      <c r="V26" s="49"/>
      <c r="W26" s="49">
        <v>7</v>
      </c>
      <c r="X26" s="49">
        <v>1</v>
      </c>
      <c r="Y26" s="49">
        <v>3</v>
      </c>
      <c r="Z26" s="49"/>
      <c r="AA26" s="19">
        <f t="shared" si="6"/>
        <v>55</v>
      </c>
      <c r="AB26" s="19">
        <f t="shared" si="7"/>
        <v>192</v>
      </c>
    </row>
    <row r="27" spans="1:28" s="11" customFormat="1" ht="66" customHeight="1" thickBot="1" x14ac:dyDescent="0.25">
      <c r="A27" s="20">
        <v>12</v>
      </c>
      <c r="B27" s="65" t="s">
        <v>45</v>
      </c>
      <c r="C27" s="65"/>
      <c r="D27" s="49">
        <v>88</v>
      </c>
      <c r="E27" s="49">
        <v>27</v>
      </c>
      <c r="F27" s="58"/>
      <c r="G27" s="19">
        <f t="shared" si="1"/>
        <v>23</v>
      </c>
      <c r="H27" s="19">
        <f t="shared" si="2"/>
        <v>17</v>
      </c>
      <c r="I27" s="49">
        <v>1</v>
      </c>
      <c r="J27" s="19">
        <f t="shared" si="3"/>
        <v>2</v>
      </c>
      <c r="K27" s="21">
        <v>2</v>
      </c>
      <c r="L27" s="21"/>
      <c r="M27" s="21"/>
      <c r="N27" s="21">
        <v>14</v>
      </c>
      <c r="O27" s="21"/>
      <c r="P27" s="21"/>
      <c r="Q27" s="19">
        <f t="shared" si="4"/>
        <v>6</v>
      </c>
      <c r="R27" s="21"/>
      <c r="S27" s="22">
        <f t="shared" si="5"/>
        <v>2</v>
      </c>
      <c r="T27" s="21">
        <v>1</v>
      </c>
      <c r="U27" s="21">
        <v>1</v>
      </c>
      <c r="V27" s="21"/>
      <c r="W27" s="21">
        <v>4</v>
      </c>
      <c r="X27" s="21"/>
      <c r="Y27" s="21"/>
      <c r="Z27" s="21"/>
      <c r="AA27" s="19">
        <f t="shared" si="6"/>
        <v>23</v>
      </c>
      <c r="AB27" s="19">
        <f t="shared" si="7"/>
        <v>92</v>
      </c>
    </row>
    <row r="28" spans="1:28" s="11" customFormat="1" ht="66" customHeight="1" thickBot="1" x14ac:dyDescent="0.25">
      <c r="A28" s="23">
        <v>13</v>
      </c>
      <c r="B28" s="65" t="s">
        <v>46</v>
      </c>
      <c r="C28" s="65"/>
      <c r="D28" s="21">
        <v>407</v>
      </c>
      <c r="E28" s="21">
        <v>78</v>
      </c>
      <c r="F28" s="21"/>
      <c r="G28" s="19">
        <f t="shared" si="1"/>
        <v>88</v>
      </c>
      <c r="H28" s="19">
        <f t="shared" si="2"/>
        <v>65</v>
      </c>
      <c r="I28" s="21">
        <v>1</v>
      </c>
      <c r="J28" s="19">
        <f t="shared" si="3"/>
        <v>9</v>
      </c>
      <c r="K28" s="21">
        <v>8</v>
      </c>
      <c r="L28" s="21"/>
      <c r="M28" s="21">
        <v>1</v>
      </c>
      <c r="N28" s="21">
        <v>50</v>
      </c>
      <c r="O28" s="21"/>
      <c r="P28" s="21">
        <v>5</v>
      </c>
      <c r="Q28" s="19">
        <f t="shared" si="4"/>
        <v>23</v>
      </c>
      <c r="R28" s="21">
        <v>1</v>
      </c>
      <c r="S28" s="22">
        <f t="shared" si="5"/>
        <v>3</v>
      </c>
      <c r="T28" s="21"/>
      <c r="U28" s="21">
        <v>3</v>
      </c>
      <c r="V28" s="21"/>
      <c r="W28" s="21">
        <v>17</v>
      </c>
      <c r="X28" s="21"/>
      <c r="Y28" s="21">
        <v>2</v>
      </c>
      <c r="Z28" s="21"/>
      <c r="AA28" s="19">
        <f t="shared" si="6"/>
        <v>88</v>
      </c>
      <c r="AB28" s="19">
        <f t="shared" si="7"/>
        <v>397</v>
      </c>
    </row>
    <row r="29" spans="1:28" s="11" customFormat="1" ht="66" customHeight="1" thickBot="1" x14ac:dyDescent="0.25">
      <c r="A29" s="20">
        <v>14</v>
      </c>
      <c r="B29" s="65" t="s">
        <v>47</v>
      </c>
      <c r="C29" s="65"/>
      <c r="D29" s="21">
        <v>238</v>
      </c>
      <c r="E29" s="21">
        <v>63</v>
      </c>
      <c r="F29" s="21"/>
      <c r="G29" s="19">
        <f t="shared" si="1"/>
        <v>52</v>
      </c>
      <c r="H29" s="19">
        <f t="shared" si="2"/>
        <v>29</v>
      </c>
      <c r="I29" s="49">
        <v>2</v>
      </c>
      <c r="J29" s="19">
        <f t="shared" si="3"/>
        <v>2</v>
      </c>
      <c r="K29" s="49">
        <v>1</v>
      </c>
      <c r="L29" s="49">
        <v>1</v>
      </c>
      <c r="M29" s="49"/>
      <c r="N29" s="49">
        <v>25</v>
      </c>
      <c r="O29" s="49"/>
      <c r="P29" s="49"/>
      <c r="Q29" s="19">
        <f t="shared" si="4"/>
        <v>23</v>
      </c>
      <c r="R29" s="49">
        <v>2</v>
      </c>
      <c r="S29" s="22">
        <f t="shared" si="5"/>
        <v>2</v>
      </c>
      <c r="T29" s="49">
        <v>1</v>
      </c>
      <c r="U29" s="49">
        <v>1</v>
      </c>
      <c r="V29" s="49"/>
      <c r="W29" s="49">
        <v>19</v>
      </c>
      <c r="X29" s="49"/>
      <c r="Y29" s="49"/>
      <c r="Z29" s="49"/>
      <c r="AA29" s="19">
        <f t="shared" si="6"/>
        <v>52</v>
      </c>
      <c r="AB29" s="19">
        <f t="shared" si="7"/>
        <v>249</v>
      </c>
    </row>
    <row r="30" spans="1:28" s="11" customFormat="1" ht="66" customHeight="1" thickBot="1" x14ac:dyDescent="0.25">
      <c r="A30" s="23">
        <v>15</v>
      </c>
      <c r="B30" s="65" t="s">
        <v>48</v>
      </c>
      <c r="C30" s="65"/>
      <c r="D30" s="21">
        <v>219</v>
      </c>
      <c r="E30" s="49">
        <v>139</v>
      </c>
      <c r="F30" s="49"/>
      <c r="G30" s="19">
        <f t="shared" si="1"/>
        <v>69</v>
      </c>
      <c r="H30" s="19">
        <f t="shared" si="2"/>
        <v>53</v>
      </c>
      <c r="I30" s="49">
        <v>2</v>
      </c>
      <c r="J30" s="19">
        <f t="shared" si="3"/>
        <v>2</v>
      </c>
      <c r="K30" s="49"/>
      <c r="L30" s="49">
        <v>2</v>
      </c>
      <c r="M30" s="49"/>
      <c r="N30" s="49">
        <v>48</v>
      </c>
      <c r="O30" s="49"/>
      <c r="P30" s="49">
        <v>1</v>
      </c>
      <c r="Q30" s="19">
        <f t="shared" si="4"/>
        <v>16</v>
      </c>
      <c r="R30" s="49">
        <v>1</v>
      </c>
      <c r="S30" s="22">
        <f t="shared" si="5"/>
        <v>3</v>
      </c>
      <c r="T30" s="49">
        <v>1</v>
      </c>
      <c r="U30" s="49"/>
      <c r="V30" s="49">
        <v>2</v>
      </c>
      <c r="W30" s="49">
        <v>9</v>
      </c>
      <c r="X30" s="49"/>
      <c r="Y30" s="49">
        <v>3</v>
      </c>
      <c r="Z30" s="49"/>
      <c r="AA30" s="19">
        <f t="shared" si="6"/>
        <v>69</v>
      </c>
      <c r="AB30" s="19">
        <f t="shared" si="7"/>
        <v>289</v>
      </c>
    </row>
    <row r="31" spans="1:28" s="11" customFormat="1" ht="66" customHeight="1" thickBot="1" x14ac:dyDescent="0.25">
      <c r="A31" s="20">
        <v>16</v>
      </c>
      <c r="B31" s="65" t="s">
        <v>49</v>
      </c>
      <c r="C31" s="65"/>
      <c r="D31" s="21">
        <v>4679</v>
      </c>
      <c r="E31" s="49">
        <v>1307</v>
      </c>
      <c r="F31" s="49"/>
      <c r="G31" s="19">
        <f t="shared" si="1"/>
        <v>1175</v>
      </c>
      <c r="H31" s="19">
        <f t="shared" si="2"/>
        <v>896</v>
      </c>
      <c r="I31" s="49">
        <v>85</v>
      </c>
      <c r="J31" s="19">
        <f t="shared" si="3"/>
        <v>119</v>
      </c>
      <c r="K31" s="49">
        <v>58</v>
      </c>
      <c r="L31" s="49">
        <v>56</v>
      </c>
      <c r="M31" s="49">
        <v>5</v>
      </c>
      <c r="N31" s="49">
        <v>637</v>
      </c>
      <c r="O31" s="49">
        <v>1</v>
      </c>
      <c r="P31" s="49">
        <v>54</v>
      </c>
      <c r="Q31" s="19">
        <f t="shared" si="4"/>
        <v>279</v>
      </c>
      <c r="R31" s="49">
        <v>13</v>
      </c>
      <c r="S31" s="22">
        <f t="shared" si="5"/>
        <v>27</v>
      </c>
      <c r="T31" s="49">
        <v>14</v>
      </c>
      <c r="U31" s="49">
        <v>12</v>
      </c>
      <c r="V31" s="49">
        <v>1</v>
      </c>
      <c r="W31" s="49">
        <v>203</v>
      </c>
      <c r="X31" s="49">
        <v>2</v>
      </c>
      <c r="Y31" s="49">
        <v>34</v>
      </c>
      <c r="Z31" s="49">
        <v>3</v>
      </c>
      <c r="AA31" s="19">
        <f t="shared" si="6"/>
        <v>1178</v>
      </c>
      <c r="AB31" s="19">
        <f t="shared" si="7"/>
        <v>4808</v>
      </c>
    </row>
    <row r="32" spans="1:28" s="11" customFormat="1" ht="66" customHeight="1" thickBot="1" x14ac:dyDescent="0.25">
      <c r="A32" s="23">
        <v>17</v>
      </c>
      <c r="B32" s="65" t="s">
        <v>50</v>
      </c>
      <c r="C32" s="65"/>
      <c r="D32" s="21">
        <v>287</v>
      </c>
      <c r="E32" s="49">
        <v>67</v>
      </c>
      <c r="F32" s="49"/>
      <c r="G32" s="19">
        <f t="shared" si="1"/>
        <v>58</v>
      </c>
      <c r="H32" s="19">
        <f t="shared" si="2"/>
        <v>40</v>
      </c>
      <c r="I32" s="49">
        <v>2</v>
      </c>
      <c r="J32" s="19">
        <f t="shared" si="3"/>
        <v>7</v>
      </c>
      <c r="K32" s="49">
        <v>3</v>
      </c>
      <c r="L32" s="49">
        <v>4</v>
      </c>
      <c r="M32" s="49"/>
      <c r="N32" s="49">
        <v>29</v>
      </c>
      <c r="O32" s="49"/>
      <c r="P32" s="49">
        <v>2</v>
      </c>
      <c r="Q32" s="19">
        <f t="shared" si="4"/>
        <v>18</v>
      </c>
      <c r="R32" s="49">
        <v>1</v>
      </c>
      <c r="S32" s="22">
        <f t="shared" si="5"/>
        <v>6</v>
      </c>
      <c r="T32" s="49">
        <v>4</v>
      </c>
      <c r="U32" s="49">
        <v>2</v>
      </c>
      <c r="V32" s="49"/>
      <c r="W32" s="49">
        <v>9</v>
      </c>
      <c r="X32" s="49"/>
      <c r="Y32" s="49">
        <v>2</v>
      </c>
      <c r="Z32" s="49">
        <v>1</v>
      </c>
      <c r="AA32" s="19">
        <f t="shared" si="6"/>
        <v>59</v>
      </c>
      <c r="AB32" s="19">
        <f t="shared" si="7"/>
        <v>295</v>
      </c>
    </row>
    <row r="33" spans="1:28" ht="19.5" customHeight="1" x14ac:dyDescent="0.25">
      <c r="A33" s="24"/>
      <c r="B33" s="24"/>
      <c r="C33" s="24"/>
      <c r="D33" s="25"/>
      <c r="E33" s="26"/>
      <c r="F33" s="26"/>
      <c r="G33" s="26"/>
      <c r="H33" s="26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28" ht="34.5" customHeight="1" thickBot="1" x14ac:dyDescent="0.3">
      <c r="A34" s="24"/>
      <c r="B34" s="24"/>
      <c r="C34" s="24"/>
      <c r="D34" s="25"/>
      <c r="E34" s="26"/>
      <c r="F34" s="26"/>
      <c r="G34" s="26"/>
      <c r="H34" s="26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28" ht="50.1" customHeight="1" thickBot="1" x14ac:dyDescent="0.3">
      <c r="A35" s="99" t="s">
        <v>51</v>
      </c>
      <c r="B35" s="99"/>
      <c r="C35" s="100"/>
      <c r="D35" s="27"/>
      <c r="E35" s="26"/>
      <c r="F35" s="26"/>
      <c r="G35" s="26"/>
      <c r="H35" s="26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1:28" s="28" customFormat="1" ht="37.5" customHeight="1" x14ac:dyDescent="0.25">
      <c r="A36" s="24"/>
      <c r="B36" s="24"/>
      <c r="C36" s="24"/>
      <c r="D36" s="25"/>
      <c r="E36" s="26"/>
      <c r="F36" s="26"/>
      <c r="G36" s="26"/>
      <c r="H36" s="26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"/>
      <c r="U36" s="1"/>
      <c r="V36" s="1"/>
    </row>
    <row r="37" spans="1:28" ht="49.5" customHeight="1" x14ac:dyDescent="0.2"/>
    <row r="38" spans="1:28" ht="49.5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</row>
    <row r="39" spans="1:28" ht="49.5" customHeight="1" x14ac:dyDescent="0.2"/>
    <row r="40" spans="1:28" ht="90.75" customHeight="1" x14ac:dyDescent="0.2"/>
    <row r="41" spans="1:28" ht="69" customHeight="1" x14ac:dyDescent="0.2"/>
    <row r="42" spans="1:28" ht="51.75" customHeight="1" x14ac:dyDescent="0.2"/>
    <row r="43" spans="1:28" ht="77.25" customHeight="1" x14ac:dyDescent="0.2"/>
    <row r="44" spans="1:28" ht="54.75" customHeight="1" x14ac:dyDescent="0.2"/>
    <row r="45" spans="1:28" ht="33" customHeight="1" x14ac:dyDescent="0.2"/>
    <row r="46" spans="1:28" ht="51" customHeight="1" x14ac:dyDescent="0.2"/>
    <row r="47" spans="1:28" ht="39" customHeight="1" x14ac:dyDescent="0.2"/>
    <row r="48" spans="1:28" ht="49.5" customHeight="1" x14ac:dyDescent="0.2"/>
    <row r="49" ht="49.5" customHeight="1" x14ac:dyDescent="0.2"/>
    <row r="50" ht="78" customHeight="1" x14ac:dyDescent="0.2"/>
    <row r="51" ht="78" customHeight="1" x14ac:dyDescent="0.2"/>
    <row r="52" ht="66" customHeight="1" x14ac:dyDescent="0.2"/>
    <row r="53" ht="49.5" customHeight="1" x14ac:dyDescent="0.2"/>
    <row r="54" ht="127.5" customHeight="1" x14ac:dyDescent="0.2"/>
    <row r="55" ht="56.25" customHeight="1" x14ac:dyDescent="0.2"/>
    <row r="56" ht="36" customHeight="1" x14ac:dyDescent="0.2"/>
    <row r="57" ht="37.5" customHeight="1" x14ac:dyDescent="0.2"/>
    <row r="58" ht="69" customHeight="1" x14ac:dyDescent="0.2"/>
    <row r="59" ht="54" customHeight="1" x14ac:dyDescent="0.2"/>
    <row r="60" ht="39" customHeight="1" x14ac:dyDescent="0.2"/>
    <row r="61" ht="42" customHeight="1" x14ac:dyDescent="0.2"/>
    <row r="62" ht="86.25" customHeight="1" x14ac:dyDescent="0.2"/>
    <row r="63" ht="54" customHeight="1" x14ac:dyDescent="0.2"/>
    <row r="64" ht="49.5" customHeight="1" x14ac:dyDescent="0.2"/>
    <row r="65" ht="36" customHeight="1" x14ac:dyDescent="0.2"/>
    <row r="66" ht="39" customHeight="1" x14ac:dyDescent="0.2"/>
    <row r="67" ht="49.5" customHeight="1" x14ac:dyDescent="0.2"/>
    <row r="68" ht="49.5" customHeight="1" x14ac:dyDescent="0.2"/>
    <row r="69" ht="49.5" customHeight="1" x14ac:dyDescent="0.2"/>
    <row r="70" ht="49.5" customHeight="1" x14ac:dyDescent="0.2"/>
    <row r="71" ht="49.5" customHeight="1" x14ac:dyDescent="0.2"/>
    <row r="72" ht="49.5" customHeight="1" x14ac:dyDescent="0.2"/>
    <row r="73" ht="49.5" customHeight="1" x14ac:dyDescent="0.2"/>
    <row r="74" ht="49.5" customHeight="1" x14ac:dyDescent="0.2"/>
    <row r="75" ht="50.1" customHeight="1" x14ac:dyDescent="0.2"/>
    <row r="76" ht="50.1" customHeight="1" x14ac:dyDescent="0.2"/>
    <row r="77" ht="50.1" customHeight="1" x14ac:dyDescent="0.2"/>
    <row r="78" ht="50.1" customHeight="1" x14ac:dyDescent="0.2"/>
    <row r="79" ht="50.1" customHeight="1" x14ac:dyDescent="0.2"/>
    <row r="80" ht="50.1" customHeight="1" x14ac:dyDescent="0.2"/>
    <row r="81" ht="50.1" customHeight="1" x14ac:dyDescent="0.2"/>
    <row r="82" ht="50.1" customHeight="1" x14ac:dyDescent="0.2"/>
    <row r="83" ht="50.1" customHeight="1" x14ac:dyDescent="0.2"/>
    <row r="84" ht="50.1" customHeight="1" x14ac:dyDescent="0.2"/>
    <row r="85" ht="50.1" customHeight="1" x14ac:dyDescent="0.2"/>
    <row r="86" ht="100.5" customHeight="1" x14ac:dyDescent="0.2"/>
    <row r="87" ht="67.5" customHeight="1" x14ac:dyDescent="0.2"/>
    <row r="88" ht="87" customHeight="1" x14ac:dyDescent="0.2"/>
    <row r="89" ht="72" customHeight="1" x14ac:dyDescent="0.2"/>
    <row r="90" ht="50.1" customHeight="1" x14ac:dyDescent="0.2"/>
    <row r="91" ht="55.5" customHeight="1" x14ac:dyDescent="0.2"/>
    <row r="92" ht="55.5" customHeight="1" x14ac:dyDescent="0.2"/>
    <row r="93" ht="50.1" customHeight="1" x14ac:dyDescent="0.2"/>
    <row r="94" ht="50.1" customHeight="1" x14ac:dyDescent="0.2"/>
    <row r="95" ht="50.1" customHeight="1" x14ac:dyDescent="0.2"/>
    <row r="96" ht="49.5" customHeight="1" x14ac:dyDescent="0.2"/>
    <row r="97" ht="49.5" customHeight="1" x14ac:dyDescent="0.2"/>
    <row r="98" ht="60.75" customHeight="1" x14ac:dyDescent="0.2"/>
    <row r="99" ht="50.1" customHeight="1" x14ac:dyDescent="0.2"/>
    <row r="100" ht="50.1" customHeight="1" x14ac:dyDescent="0.2"/>
    <row r="101" ht="49.5" customHeight="1" x14ac:dyDescent="0.2"/>
    <row r="102" ht="50.1" customHeight="1" x14ac:dyDescent="0.2"/>
    <row r="103" ht="50.1" customHeight="1" x14ac:dyDescent="0.2"/>
    <row r="104" ht="50.1" customHeight="1" x14ac:dyDescent="0.2"/>
    <row r="105" ht="68.25" customHeight="1" x14ac:dyDescent="0.2"/>
    <row r="106" ht="75.75" customHeight="1" x14ac:dyDescent="0.2"/>
    <row r="107" ht="50.1" customHeight="1" x14ac:dyDescent="0.2"/>
    <row r="108" ht="50.1" customHeight="1" x14ac:dyDescent="0.2"/>
    <row r="109" ht="186" customHeight="1" x14ac:dyDescent="0.2"/>
    <row r="110" ht="67.5" customHeight="1" x14ac:dyDescent="0.2"/>
    <row r="111" ht="33" customHeight="1" x14ac:dyDescent="0.2"/>
    <row r="112" ht="52.5" customHeight="1" x14ac:dyDescent="0.2"/>
    <row r="113" ht="39" customHeight="1" x14ac:dyDescent="0.2"/>
    <row r="114" ht="46.5" customHeight="1" x14ac:dyDescent="0.2"/>
    <row r="115" ht="50.25" customHeight="1" x14ac:dyDescent="0.2"/>
    <row r="116" ht="53.25" customHeight="1" x14ac:dyDescent="0.2"/>
    <row r="117" ht="39" customHeight="1" x14ac:dyDescent="0.2"/>
    <row r="118" ht="50.25" customHeight="1" x14ac:dyDescent="0.2"/>
    <row r="119" ht="45" customHeight="1" x14ac:dyDescent="0.2"/>
    <row r="120" ht="60.75" customHeight="1" x14ac:dyDescent="0.2"/>
    <row r="121" ht="66" customHeight="1" x14ac:dyDescent="0.2"/>
    <row r="122" ht="54" customHeight="1" x14ac:dyDescent="0.2"/>
    <row r="123" ht="50.1" customHeight="1" x14ac:dyDescent="0.2"/>
    <row r="124" ht="50.1" customHeight="1" x14ac:dyDescent="0.2"/>
    <row r="125" ht="50.1" customHeight="1" x14ac:dyDescent="0.2"/>
    <row r="126" ht="50.1" customHeight="1" x14ac:dyDescent="0.2"/>
    <row r="127" ht="50.1" customHeight="1" x14ac:dyDescent="0.2"/>
    <row r="128" ht="50.1" customHeight="1" x14ac:dyDescent="0.2"/>
    <row r="129" ht="50.1" customHeight="1" x14ac:dyDescent="0.2"/>
    <row r="130" ht="50.1" customHeight="1" x14ac:dyDescent="0.2"/>
    <row r="131" ht="49.5" customHeight="1" x14ac:dyDescent="0.2"/>
    <row r="132" ht="50.1" customHeight="1" x14ac:dyDescent="0.2"/>
    <row r="133" ht="50.1" customHeight="1" x14ac:dyDescent="0.2"/>
    <row r="134" ht="50.1" customHeight="1" x14ac:dyDescent="0.2"/>
    <row r="135" ht="102.75" customHeight="1" x14ac:dyDescent="0.2"/>
    <row r="136" ht="82.5" customHeight="1" x14ac:dyDescent="0.2"/>
    <row r="137" ht="74.25" customHeight="1" x14ac:dyDescent="0.2"/>
    <row r="138" ht="50.1" customHeight="1" x14ac:dyDescent="0.2"/>
    <row r="139" ht="75.75" customHeight="1" x14ac:dyDescent="0.2"/>
    <row r="140" ht="50.1" customHeight="1" x14ac:dyDescent="0.2"/>
    <row r="141" ht="50.1" customHeight="1" x14ac:dyDescent="0.2"/>
    <row r="142" ht="50.1" customHeight="1" x14ac:dyDescent="0.2"/>
    <row r="143" ht="50.1" customHeight="1" x14ac:dyDescent="0.2"/>
    <row r="144" ht="50.1" customHeight="1" x14ac:dyDescent="0.2"/>
    <row r="145" ht="50.1" customHeight="1" x14ac:dyDescent="0.2"/>
    <row r="146" ht="50.1" customHeight="1" x14ac:dyDescent="0.2"/>
    <row r="147" ht="96.75" customHeight="1" x14ac:dyDescent="0.2"/>
    <row r="148" ht="65.25" customHeight="1" x14ac:dyDescent="0.2"/>
    <row r="149" ht="50.1" customHeight="1" x14ac:dyDescent="0.2"/>
    <row r="150" ht="50.1" customHeight="1" x14ac:dyDescent="0.2"/>
    <row r="151" ht="169.5" customHeight="1" x14ac:dyDescent="0.2"/>
    <row r="152" ht="60" customHeight="1" x14ac:dyDescent="0.2"/>
    <row r="153" ht="30.75" customHeight="1" x14ac:dyDescent="0.2"/>
    <row r="154" ht="73.5" customHeight="1" x14ac:dyDescent="0.2"/>
    <row r="155" ht="51.75" customHeight="1" x14ac:dyDescent="0.2"/>
    <row r="156" ht="54" customHeight="1" x14ac:dyDescent="0.2"/>
    <row r="157" ht="75.75" customHeight="1" x14ac:dyDescent="0.2"/>
    <row r="158" ht="51.75" customHeight="1" x14ac:dyDescent="0.2"/>
    <row r="159" ht="51" customHeight="1" x14ac:dyDescent="0.2"/>
    <row r="160" ht="51.75" customHeight="1" x14ac:dyDescent="0.2"/>
    <row r="161" ht="50.1" customHeight="1" x14ac:dyDescent="0.2"/>
    <row r="162" ht="50.1" customHeight="1" x14ac:dyDescent="0.2"/>
    <row r="163" ht="89.25" customHeight="1" x14ac:dyDescent="0.2"/>
    <row r="164" ht="65.25" customHeight="1" x14ac:dyDescent="0.2"/>
    <row r="165" ht="50.1" customHeight="1" x14ac:dyDescent="0.2"/>
    <row r="166" ht="54" customHeight="1" x14ac:dyDescent="0.2"/>
    <row r="167" ht="50.1" customHeight="1" x14ac:dyDescent="0.2"/>
    <row r="168" ht="50.1" customHeight="1" x14ac:dyDescent="0.2"/>
    <row r="169" ht="50.1" customHeight="1" x14ac:dyDescent="0.2"/>
    <row r="170" ht="50.1" customHeight="1" x14ac:dyDescent="0.2"/>
    <row r="171" ht="50.1" customHeight="1" x14ac:dyDescent="0.2"/>
    <row r="172" ht="50.1" customHeight="1" x14ac:dyDescent="0.2"/>
    <row r="173" ht="70.5" customHeight="1" x14ac:dyDescent="0.2"/>
    <row r="174" ht="71.25" customHeight="1" x14ac:dyDescent="0.2"/>
    <row r="175" ht="50.1" customHeight="1" x14ac:dyDescent="0.2"/>
    <row r="176" ht="50.1" customHeight="1" x14ac:dyDescent="0.2"/>
    <row r="177" ht="50.1" customHeight="1" x14ac:dyDescent="0.2"/>
    <row r="178" ht="50.1" customHeight="1" x14ac:dyDescent="0.2"/>
    <row r="179" ht="50.1" customHeight="1" x14ac:dyDescent="0.2"/>
    <row r="180" ht="50.1" customHeight="1" x14ac:dyDescent="0.2"/>
    <row r="181" ht="50.1" customHeight="1" x14ac:dyDescent="0.2"/>
    <row r="182" ht="50.1" customHeight="1" x14ac:dyDescent="0.2"/>
    <row r="183" ht="50.1" customHeight="1" x14ac:dyDescent="0.2"/>
    <row r="184" ht="50.1" customHeight="1" x14ac:dyDescent="0.2"/>
    <row r="185" ht="50.1" customHeight="1" x14ac:dyDescent="0.2"/>
    <row r="186" ht="50.1" customHeight="1" x14ac:dyDescent="0.2"/>
    <row r="187" ht="50.1" customHeight="1" x14ac:dyDescent="0.2"/>
    <row r="188" ht="50.1" customHeight="1" x14ac:dyDescent="0.2"/>
    <row r="189" ht="50.1" customHeight="1" x14ac:dyDescent="0.2"/>
    <row r="190" ht="49.5" customHeight="1" x14ac:dyDescent="0.2"/>
    <row r="191" ht="49.5" customHeight="1" x14ac:dyDescent="0.2"/>
    <row r="192" ht="49.5" customHeight="1" x14ac:dyDescent="0.2"/>
    <row r="193" ht="74.25" customHeight="1" x14ac:dyDescent="0.2"/>
    <row r="194" ht="52.5" customHeight="1" x14ac:dyDescent="0.2"/>
    <row r="195" ht="49.5" customHeight="1" x14ac:dyDescent="0.2"/>
    <row r="196" ht="74.25" customHeight="1" x14ac:dyDescent="0.2"/>
    <row r="197" ht="49.5" customHeight="1" x14ac:dyDescent="0.2"/>
    <row r="198" ht="49.5" customHeight="1" x14ac:dyDescent="0.2"/>
    <row r="199" ht="49.5" customHeight="1" x14ac:dyDescent="0.2"/>
    <row r="200" ht="49.5" customHeight="1" x14ac:dyDescent="0.2"/>
    <row r="201" ht="49.5" customHeight="1" x14ac:dyDescent="0.2"/>
    <row r="202" ht="75.7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49.5" customHeight="1" x14ac:dyDescent="0.2"/>
    <row r="212" ht="49.5" customHeight="1" x14ac:dyDescent="0.2"/>
    <row r="213" ht="78" customHeight="1" x14ac:dyDescent="0.2"/>
    <row r="214" ht="49.5" customHeight="1" x14ac:dyDescent="0.2"/>
    <row r="215" ht="37.5" customHeight="1" x14ac:dyDescent="0.2"/>
    <row r="216" ht="83.25" customHeight="1" x14ac:dyDescent="0.2"/>
    <row r="217" ht="101.25" customHeight="1" x14ac:dyDescent="0.2"/>
    <row r="218" ht="68.25" customHeight="1" x14ac:dyDescent="0.2"/>
    <row r="219" ht="58.5" customHeight="1" x14ac:dyDescent="0.2"/>
    <row r="220" ht="50.25" customHeight="1" x14ac:dyDescent="0.2"/>
    <row r="221" ht="64.5" customHeight="1" x14ac:dyDescent="0.2"/>
    <row r="222" ht="55.5" customHeight="1" x14ac:dyDescent="0.2"/>
    <row r="223" ht="49.5" customHeight="1" x14ac:dyDescent="0.2"/>
    <row r="224" ht="49.5" customHeight="1" x14ac:dyDescent="0.2"/>
    <row r="225" ht="49.5" customHeight="1" x14ac:dyDescent="0.2"/>
    <row r="226" ht="49.5" customHeight="1" x14ac:dyDescent="0.2"/>
    <row r="227" ht="49.5" customHeight="1" x14ac:dyDescent="0.2"/>
    <row r="228" ht="49.5" customHeight="1" x14ac:dyDescent="0.2"/>
    <row r="229" ht="49.5" customHeight="1" x14ac:dyDescent="0.2"/>
    <row r="230" ht="49.5" customHeight="1" x14ac:dyDescent="0.2"/>
    <row r="231" ht="49.5" customHeight="1" x14ac:dyDescent="0.2"/>
    <row r="232" ht="49.5" customHeight="1" x14ac:dyDescent="0.2"/>
    <row r="233" ht="49.5" customHeight="1" x14ac:dyDescent="0.2"/>
    <row r="234" ht="105" customHeight="1" x14ac:dyDescent="0.2"/>
    <row r="235" ht="87" customHeight="1" x14ac:dyDescent="0.2"/>
    <row r="236" ht="115.5" customHeight="1" x14ac:dyDescent="0.2"/>
    <row r="237" ht="72" customHeight="1" x14ac:dyDescent="0.2"/>
    <row r="238" ht="75.75" customHeight="1" x14ac:dyDescent="0.2"/>
    <row r="239" ht="71.25" customHeight="1" x14ac:dyDescent="0.2"/>
    <row r="240" ht="37.5" customHeight="1" x14ac:dyDescent="0.2"/>
    <row r="241" ht="37.5" customHeight="1" x14ac:dyDescent="0.2"/>
    <row r="242" ht="51" customHeight="1" x14ac:dyDescent="0.2"/>
    <row r="243" ht="72" customHeight="1" x14ac:dyDescent="0.2"/>
    <row r="244" ht="50.1" customHeight="1" x14ac:dyDescent="0.2"/>
    <row r="245" ht="50.1" customHeight="1" x14ac:dyDescent="0.2"/>
    <row r="246" ht="50.1" customHeight="1" x14ac:dyDescent="0.2"/>
    <row r="247" ht="50.1" customHeight="1" x14ac:dyDescent="0.2"/>
    <row r="248" ht="50.1" customHeight="1" x14ac:dyDescent="0.2"/>
    <row r="249" ht="50.1" customHeight="1" x14ac:dyDescent="0.2"/>
    <row r="250" ht="50.1" customHeight="1" x14ac:dyDescent="0.2"/>
    <row r="251" ht="49.5" customHeight="1" x14ac:dyDescent="0.2"/>
    <row r="252" ht="49.5" customHeight="1" x14ac:dyDescent="0.2"/>
    <row r="253" ht="49.5" customHeight="1" x14ac:dyDescent="0.2"/>
    <row r="254" ht="80.25" customHeight="1" x14ac:dyDescent="0.2"/>
    <row r="255" ht="70.5" customHeight="1" x14ac:dyDescent="0.2"/>
    <row r="256" ht="72" customHeight="1" x14ac:dyDescent="0.2"/>
    <row r="257" ht="64.5" customHeight="1" x14ac:dyDescent="0.2"/>
    <row r="258" ht="58.5" customHeight="1" x14ac:dyDescent="0.2"/>
    <row r="259" ht="49.5" customHeight="1" x14ac:dyDescent="0.2"/>
    <row r="260" ht="49.5" customHeight="1" x14ac:dyDescent="0.2"/>
    <row r="261" ht="49.5" customHeight="1" x14ac:dyDescent="0.2"/>
    <row r="262" ht="49.5" customHeight="1" x14ac:dyDescent="0.2"/>
    <row r="263" ht="49.5" customHeight="1" x14ac:dyDescent="0.2"/>
    <row r="264" ht="49.5" customHeight="1" x14ac:dyDescent="0.2"/>
    <row r="265" ht="49.5" customHeight="1" x14ac:dyDescent="0.2"/>
    <row r="266" ht="94.5" customHeight="1" x14ac:dyDescent="0.2"/>
    <row r="267" ht="60.75" customHeight="1" x14ac:dyDescent="0.2"/>
    <row r="268" ht="53.25" customHeight="1" x14ac:dyDescent="0.2"/>
    <row r="269" ht="48.75" customHeight="1" x14ac:dyDescent="0.2"/>
    <row r="270" ht="75" customHeight="1" x14ac:dyDescent="0.2"/>
    <row r="271" ht="49.5" customHeight="1" x14ac:dyDescent="0.2"/>
    <row r="272" ht="49.5" customHeight="1" x14ac:dyDescent="0.2"/>
    <row r="273" ht="85.5" customHeight="1" x14ac:dyDescent="0.2"/>
    <row r="274" ht="82.5" customHeight="1" x14ac:dyDescent="0.2"/>
    <row r="275" ht="68.25" customHeight="1" x14ac:dyDescent="0.2"/>
    <row r="276" ht="49.5" customHeight="1" x14ac:dyDescent="0.2"/>
    <row r="277" ht="49.5" customHeight="1" x14ac:dyDescent="0.2"/>
    <row r="278" ht="50.1" customHeight="1" x14ac:dyDescent="0.2"/>
    <row r="279" ht="150.75" customHeight="1" x14ac:dyDescent="0.2"/>
    <row r="280" ht="105.75" customHeight="1" x14ac:dyDescent="0.2"/>
    <row r="281" ht="57" customHeight="1" x14ac:dyDescent="0.2"/>
    <row r="282" ht="50.1" customHeight="1" x14ac:dyDescent="0.2"/>
    <row r="283" ht="150.75" customHeight="1" x14ac:dyDescent="0.2"/>
    <row r="284" ht="57" customHeight="1" x14ac:dyDescent="0.2"/>
    <row r="285" ht="33" customHeight="1" x14ac:dyDescent="0.2"/>
    <row r="286" ht="31.5" customHeight="1" x14ac:dyDescent="0.2"/>
    <row r="287" ht="52.5" customHeight="1" x14ac:dyDescent="0.2"/>
    <row r="288" ht="51.75" customHeight="1" x14ac:dyDescent="0.2"/>
    <row r="289" ht="82.5" customHeight="1" x14ac:dyDescent="0.2"/>
    <row r="290" ht="70.5" customHeight="1" x14ac:dyDescent="0.2"/>
    <row r="291" ht="75.75" customHeight="1" x14ac:dyDescent="0.2"/>
    <row r="292" ht="50.25" customHeight="1" x14ac:dyDescent="0.2"/>
    <row r="293" ht="108.75" customHeight="1" x14ac:dyDescent="0.2"/>
    <row r="294" ht="64.5" customHeight="1" x14ac:dyDescent="0.2"/>
    <row r="295" ht="63.75" customHeight="1" x14ac:dyDescent="0.2"/>
    <row r="296" ht="69" customHeight="1" x14ac:dyDescent="0.2"/>
    <row r="297" ht="54.75" customHeight="1" x14ac:dyDescent="0.2"/>
    <row r="298" ht="37.5" customHeight="1" x14ac:dyDescent="0.2"/>
    <row r="299" ht="82.5" customHeight="1" x14ac:dyDescent="0.2"/>
    <row r="300" ht="52.5" customHeight="1" x14ac:dyDescent="0.2"/>
    <row r="301" ht="113.25" customHeight="1" x14ac:dyDescent="0.2"/>
    <row r="302" ht="85.5" customHeight="1" x14ac:dyDescent="0.2"/>
    <row r="303" ht="87.75" customHeight="1" x14ac:dyDescent="0.2"/>
    <row r="304" ht="63" customHeight="1" x14ac:dyDescent="0.2"/>
    <row r="305" ht="47.25" customHeight="1" x14ac:dyDescent="0.2"/>
    <row r="306" ht="33" customHeight="1" x14ac:dyDescent="0.2"/>
    <row r="307" ht="54" customHeight="1" x14ac:dyDescent="0.2"/>
    <row r="308" ht="58.5" customHeight="1" x14ac:dyDescent="0.2"/>
    <row r="309" ht="55.5" customHeight="1" x14ac:dyDescent="0.2"/>
    <row r="310" ht="51" customHeight="1" x14ac:dyDescent="0.2"/>
    <row r="311" ht="36.75" customHeight="1" x14ac:dyDescent="0.2"/>
    <row r="312" ht="57" customHeight="1" x14ac:dyDescent="0.2"/>
    <row r="313" ht="73.5" customHeight="1" x14ac:dyDescent="0.2"/>
    <row r="314" ht="78" customHeight="1" x14ac:dyDescent="0.2"/>
    <row r="315" ht="117.75" customHeight="1" x14ac:dyDescent="0.2"/>
    <row r="316" ht="96.75" customHeight="1" x14ac:dyDescent="0.2"/>
    <row r="317" ht="52.5" customHeight="1" x14ac:dyDescent="0.2"/>
    <row r="318" ht="69.75" customHeight="1" x14ac:dyDescent="0.2"/>
    <row r="319" ht="69" customHeight="1" x14ac:dyDescent="0.2"/>
    <row r="320" ht="74.25" customHeight="1" x14ac:dyDescent="0.2"/>
    <row r="321" ht="75.75" customHeight="1" x14ac:dyDescent="0.2"/>
    <row r="322" ht="67.5" customHeight="1" x14ac:dyDescent="0.2"/>
    <row r="323" ht="64.5" customHeight="1" x14ac:dyDescent="0.2"/>
    <row r="324" ht="49.5" customHeight="1" x14ac:dyDescent="0.2"/>
    <row r="325" ht="53.25" customHeight="1" x14ac:dyDescent="0.2"/>
    <row r="326" ht="112.5" customHeight="1" x14ac:dyDescent="0.2"/>
    <row r="327" ht="102.75" customHeight="1" x14ac:dyDescent="0.2"/>
    <row r="328" ht="79.5" customHeight="1" x14ac:dyDescent="0.2"/>
    <row r="329" ht="63" customHeight="1" x14ac:dyDescent="0.2"/>
    <row r="330" ht="64.5" customHeight="1" x14ac:dyDescent="0.2"/>
    <row r="331" ht="94.5" customHeight="1" x14ac:dyDescent="0.2"/>
    <row r="332" ht="70.5" customHeight="1" x14ac:dyDescent="0.2"/>
    <row r="333" ht="49.5" customHeight="1" x14ac:dyDescent="0.2"/>
    <row r="334" ht="79.5" customHeight="1" x14ac:dyDescent="0.2"/>
    <row r="335" ht="80.25" customHeight="1" x14ac:dyDescent="0.2"/>
    <row r="336" ht="101.25" customHeight="1" x14ac:dyDescent="0.2"/>
    <row r="337" spans="1:22" ht="93" customHeight="1" x14ac:dyDescent="0.2"/>
    <row r="338" spans="1:22" ht="49.5" customHeight="1" x14ac:dyDescent="0.2"/>
    <row r="339" spans="1:22" ht="81.75" customHeight="1" x14ac:dyDescent="0.2"/>
    <row r="340" spans="1:22" ht="78" customHeight="1" x14ac:dyDescent="0.2"/>
    <row r="341" spans="1:22" ht="84" customHeight="1" x14ac:dyDescent="0.2"/>
    <row r="342" spans="1:22" ht="82.5" customHeight="1" x14ac:dyDescent="0.2"/>
    <row r="343" spans="1:22" ht="49.5" customHeight="1" x14ac:dyDescent="0.2"/>
    <row r="344" spans="1:22" ht="70.5" customHeight="1" x14ac:dyDescent="0.2"/>
    <row r="345" spans="1:22" ht="91.5" customHeight="1" x14ac:dyDescent="0.2"/>
    <row r="346" spans="1:22" ht="93" customHeight="1" x14ac:dyDescent="0.2"/>
    <row r="347" spans="1:22" ht="210" customHeight="1" x14ac:dyDescent="0.2"/>
    <row r="348" spans="1:22" ht="69.75" customHeight="1" x14ac:dyDescent="0.2"/>
    <row r="349" spans="1:22" ht="59.25" customHeight="1" x14ac:dyDescent="0.2"/>
    <row r="350" spans="1:22" s="30" customFormat="1" ht="49.5" customHeight="1" x14ac:dyDescent="0.35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s="30" customFormat="1" ht="25.5" x14ac:dyDescent="0.35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s="30" customFormat="1" ht="25.5" x14ac:dyDescent="0.35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5" spans="1:22" ht="28.5" customHeight="1" x14ac:dyDescent="0.2"/>
    <row r="356" spans="1:22" ht="24" customHeight="1" x14ac:dyDescent="0.2"/>
    <row r="357" spans="1:22" ht="24" customHeight="1" x14ac:dyDescent="0.2"/>
    <row r="359" spans="1:22" ht="53.25" customHeight="1" x14ac:dyDescent="0.2"/>
    <row r="360" spans="1:22" ht="57.75" customHeight="1" x14ac:dyDescent="0.2"/>
    <row r="361" spans="1:22" ht="39.75" customHeight="1" x14ac:dyDescent="0.2"/>
    <row r="363" spans="1:22" s="31" customFormat="1" ht="30" x14ac:dyDescent="0.4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s="31" customFormat="1" ht="30" x14ac:dyDescent="0.4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s="31" customFormat="1" ht="30" x14ac:dyDescent="0.4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s="31" customFormat="1" ht="30" x14ac:dyDescent="0.4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</sheetData>
  <mergeCells count="59">
    <mergeCell ref="Z1:AB1"/>
    <mergeCell ref="A2:C2"/>
    <mergeCell ref="Z2:AB2"/>
    <mergeCell ref="B3:C3"/>
    <mergeCell ref="A4:P4"/>
    <mergeCell ref="Q4:R4"/>
    <mergeCell ref="B5:C5"/>
    <mergeCell ref="A6:B6"/>
    <mergeCell ref="A7:S7"/>
    <mergeCell ref="A8:A14"/>
    <mergeCell ref="B8:C14"/>
    <mergeCell ref="D8:D14"/>
    <mergeCell ref="E8:F12"/>
    <mergeCell ref="G8:Y8"/>
    <mergeCell ref="P10:P14"/>
    <mergeCell ref="Q10:Q14"/>
    <mergeCell ref="S12:V12"/>
    <mergeCell ref="E13:E14"/>
    <mergeCell ref="F13:F14"/>
    <mergeCell ref="J13:J14"/>
    <mergeCell ref="K13:M13"/>
    <mergeCell ref="S13:S14"/>
    <mergeCell ref="Z8:Z14"/>
    <mergeCell ref="AA8:AA14"/>
    <mergeCell ref="AB8:AB14"/>
    <mergeCell ref="G9:G14"/>
    <mergeCell ref="H9:P9"/>
    <mergeCell ref="Q9:Y9"/>
    <mergeCell ref="H10:H14"/>
    <mergeCell ref="I10:M11"/>
    <mergeCell ref="N10:N14"/>
    <mergeCell ref="O10:O14"/>
    <mergeCell ref="T13:V13"/>
    <mergeCell ref="R10:V11"/>
    <mergeCell ref="W10:W14"/>
    <mergeCell ref="X10:X14"/>
    <mergeCell ref="Y10:Y14"/>
    <mergeCell ref="R12:R14"/>
    <mergeCell ref="I12:I14"/>
    <mergeCell ref="J12:M12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A35:C35"/>
    <mergeCell ref="B27:C27"/>
    <mergeCell ref="B28:C28"/>
    <mergeCell ref="B29:C29"/>
    <mergeCell ref="B30:C30"/>
    <mergeCell ref="B31:C31"/>
    <mergeCell ref="B32:C32"/>
  </mergeCells>
  <printOptions horizontalCentered="1"/>
  <pageMargins left="0.39370078740157483" right="0" top="0.78740157480314965" bottom="0" header="0" footer="0"/>
  <pageSetup paperSize="9" scale="24" orientation="landscape" useFirstPageNumber="1" r:id="rId1"/>
  <headerFooter alignWithMargins="0">
    <oddHeader>&amp;C&amp;24-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10</vt:i4>
      </vt:variant>
    </vt:vector>
  </HeadingPairs>
  <TitlesOfParts>
    <vt:vector size="15" baseType="lpstr">
      <vt:lpstr>ZBIORCZE</vt:lpstr>
      <vt:lpstr>SUMA</vt:lpstr>
      <vt:lpstr>IO</vt:lpstr>
      <vt:lpstr>IF</vt:lpstr>
      <vt:lpstr>IG</vt:lpstr>
      <vt:lpstr>IF!Obszar_wydruku</vt:lpstr>
      <vt:lpstr>IG!Obszar_wydruku</vt:lpstr>
      <vt:lpstr>IO!Obszar_wydruku</vt:lpstr>
      <vt:lpstr>SUMA!Obszar_wydruku</vt:lpstr>
      <vt:lpstr>ZBIORCZE!Obszar_wydruku</vt:lpstr>
      <vt:lpstr>IF!Tytuły_wydruku</vt:lpstr>
      <vt:lpstr>IG!Tytuły_wydruku</vt:lpstr>
      <vt:lpstr>IO!Tytuły_wydruku</vt:lpstr>
      <vt:lpstr>SUMA!Tytuły_wydruku</vt:lpstr>
      <vt:lpstr>ZBIORCZE!Tytuły_wydruku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2023-07-19T10:19:55Z</cp:lastPrinted>
  <dcterms:created xsi:type="dcterms:W3CDTF">2023-03-22T07:44:54Z</dcterms:created>
  <dcterms:modified xsi:type="dcterms:W3CDTF">2025-07-18T10:15:23Z</dcterms:modified>
</cp:coreProperties>
</file>